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675" windowWidth="18615" windowHeight="11070"/>
  </bookViews>
  <sheets>
    <sheet name="2GEE" sheetId="5" r:id="rId1"/>
  </sheets>
  <calcPr calcId="145621"/>
</workbook>
</file>

<file path=xl/calcChain.xml><?xml version="1.0" encoding="utf-8"?>
<calcChain xmlns="http://schemas.openxmlformats.org/spreadsheetml/2006/main">
  <c r="H38" i="5" l="1"/>
  <c r="J38" i="5" s="1"/>
  <c r="N38" i="5"/>
  <c r="R38" i="5"/>
  <c r="U38" i="5"/>
  <c r="H9" i="5"/>
  <c r="J9" i="5" s="1"/>
  <c r="N9" i="5"/>
  <c r="R9" i="5"/>
  <c r="U9" i="5"/>
  <c r="U19" i="5"/>
  <c r="R19" i="5"/>
  <c r="N19" i="5"/>
  <c r="H19" i="5"/>
  <c r="J19" i="5" s="1"/>
  <c r="R37" i="5"/>
  <c r="R35" i="5"/>
  <c r="R28" i="5"/>
  <c r="R22" i="5"/>
  <c r="R36" i="5"/>
  <c r="R14" i="5"/>
  <c r="R34" i="5"/>
  <c r="R11" i="5"/>
  <c r="R24" i="5"/>
  <c r="R32" i="5"/>
  <c r="R12" i="5"/>
  <c r="R26" i="5"/>
  <c r="R4" i="5"/>
  <c r="R2" i="5"/>
  <c r="U37" i="5"/>
  <c r="N37" i="5"/>
  <c r="H37" i="5"/>
  <c r="J37" i="5" s="1"/>
  <c r="U35" i="5"/>
  <c r="N35" i="5"/>
  <c r="H35" i="5"/>
  <c r="J35" i="5" s="1"/>
  <c r="U33" i="5"/>
  <c r="R33" i="5"/>
  <c r="N33" i="5"/>
  <c r="H33" i="5"/>
  <c r="J33" i="5" s="1"/>
  <c r="U31" i="5"/>
  <c r="R31" i="5"/>
  <c r="N31" i="5"/>
  <c r="H31" i="5"/>
  <c r="J31" i="5" s="1"/>
  <c r="U28" i="5"/>
  <c r="N28" i="5"/>
  <c r="H28" i="5"/>
  <c r="J28" i="5" s="1"/>
  <c r="U30" i="5"/>
  <c r="R30" i="5"/>
  <c r="N30" i="5"/>
  <c r="H30" i="5"/>
  <c r="J30" i="5" s="1"/>
  <c r="U22" i="5"/>
  <c r="N22" i="5"/>
  <c r="H22" i="5"/>
  <c r="J22" i="5" s="1"/>
  <c r="U36" i="5"/>
  <c r="N36" i="5"/>
  <c r="H36" i="5"/>
  <c r="J36" i="5" s="1"/>
  <c r="U29" i="5"/>
  <c r="R29" i="5"/>
  <c r="N29" i="5"/>
  <c r="H29" i="5"/>
  <c r="J29" i="5" s="1"/>
  <c r="U27" i="5"/>
  <c r="R27" i="5"/>
  <c r="N27" i="5"/>
  <c r="H27" i="5"/>
  <c r="J27" i="5" s="1"/>
  <c r="U14" i="5"/>
  <c r="N14" i="5"/>
  <c r="H14" i="5"/>
  <c r="J14" i="5" s="1"/>
  <c r="U25" i="5"/>
  <c r="R25" i="5"/>
  <c r="N25" i="5"/>
  <c r="H25" i="5"/>
  <c r="J25" i="5" s="1"/>
  <c r="U34" i="5"/>
  <c r="N34" i="5"/>
  <c r="H34" i="5"/>
  <c r="J34" i="5" s="1"/>
  <c r="U23" i="5"/>
  <c r="R23" i="5"/>
  <c r="N23" i="5"/>
  <c r="H23" i="5"/>
  <c r="J23" i="5" s="1"/>
  <c r="U21" i="5"/>
  <c r="R21" i="5"/>
  <c r="N21" i="5"/>
  <c r="H21" i="5"/>
  <c r="J21" i="5" s="1"/>
  <c r="U11" i="5"/>
  <c r="N11" i="5"/>
  <c r="H11" i="5"/>
  <c r="J11" i="5" s="1"/>
  <c r="U20" i="5"/>
  <c r="R20" i="5"/>
  <c r="N20" i="5"/>
  <c r="H20" i="5"/>
  <c r="J20" i="5" s="1"/>
  <c r="U24" i="5"/>
  <c r="N24" i="5"/>
  <c r="H24" i="5"/>
  <c r="J24" i="5" s="1"/>
  <c r="U18" i="5"/>
  <c r="R18" i="5"/>
  <c r="N18" i="5"/>
  <c r="H18" i="5"/>
  <c r="J18" i="5" s="1"/>
  <c r="U15" i="5"/>
  <c r="R15" i="5"/>
  <c r="N15" i="5"/>
  <c r="H15" i="5"/>
  <c r="J15" i="5" s="1"/>
  <c r="U17" i="5"/>
  <c r="R17" i="5"/>
  <c r="N17" i="5"/>
  <c r="H17" i="5"/>
  <c r="J17" i="5" s="1"/>
  <c r="U16" i="5"/>
  <c r="R16" i="5"/>
  <c r="N16" i="5"/>
  <c r="H16" i="5"/>
  <c r="J16" i="5" s="1"/>
  <c r="U13" i="5"/>
  <c r="R13" i="5"/>
  <c r="N13" i="5"/>
  <c r="H13" i="5"/>
  <c r="J13" i="5" s="1"/>
  <c r="U32" i="5"/>
  <c r="N32" i="5"/>
  <c r="H32" i="5"/>
  <c r="J32" i="5" s="1"/>
  <c r="U12" i="5"/>
  <c r="N12" i="5"/>
  <c r="H12" i="5"/>
  <c r="J12" i="5" s="1"/>
  <c r="U10" i="5"/>
  <c r="R10" i="5"/>
  <c r="N10" i="5"/>
  <c r="H10" i="5"/>
  <c r="J10" i="5" s="1"/>
  <c r="U26" i="5"/>
  <c r="N26" i="5"/>
  <c r="H26" i="5"/>
  <c r="J26" i="5" s="1"/>
  <c r="U8" i="5"/>
  <c r="R8" i="5"/>
  <c r="N8" i="5"/>
  <c r="H8" i="5"/>
  <c r="J8" i="5" s="1"/>
  <c r="U7" i="5"/>
  <c r="R7" i="5"/>
  <c r="N7" i="5"/>
  <c r="H7" i="5"/>
  <c r="J7" i="5" s="1"/>
  <c r="U6" i="5"/>
  <c r="R6" i="5"/>
  <c r="N6" i="5"/>
  <c r="H6" i="5"/>
  <c r="J6" i="5" s="1"/>
  <c r="U5" i="5"/>
  <c r="R5" i="5"/>
  <c r="N5" i="5"/>
  <c r="H5" i="5"/>
  <c r="J5" i="5" s="1"/>
  <c r="U4" i="5"/>
  <c r="N4" i="5"/>
  <c r="H4" i="5"/>
  <c r="J4" i="5" s="1"/>
  <c r="U3" i="5"/>
  <c r="R3" i="5"/>
  <c r="N3" i="5"/>
  <c r="H3" i="5"/>
  <c r="J3" i="5" s="1"/>
  <c r="U2" i="5"/>
  <c r="N2" i="5"/>
  <c r="H2" i="5"/>
  <c r="J2" i="5" s="1"/>
  <c r="V38" i="5" l="1"/>
  <c r="V9" i="5"/>
  <c r="V15" i="5"/>
  <c r="V19" i="5"/>
  <c r="V14" i="5"/>
  <c r="V13" i="5"/>
  <c r="V31" i="5"/>
  <c r="V33" i="5"/>
  <c r="V18" i="5"/>
  <c r="V2" i="5"/>
  <c r="V5" i="5"/>
  <c r="V6" i="5"/>
  <c r="V10" i="5"/>
  <c r="V20" i="5"/>
  <c r="V27" i="5"/>
  <c r="V29" i="5"/>
  <c r="V37" i="5"/>
  <c r="V8" i="5"/>
  <c r="V26" i="5"/>
  <c r="V17" i="5"/>
  <c r="V21" i="5"/>
  <c r="V23" i="5"/>
  <c r="V34" i="5"/>
  <c r="V22" i="5"/>
  <c r="V25" i="5"/>
  <c r="V36" i="5"/>
  <c r="V7" i="5"/>
  <c r="V3" i="5"/>
  <c r="V16" i="5"/>
  <c r="V30" i="5"/>
  <c r="V4" i="5"/>
  <c r="V35" i="5"/>
  <c r="V28" i="5"/>
  <c r="V11" i="5"/>
  <c r="V24" i="5"/>
  <c r="V32" i="5"/>
  <c r="V12" i="5"/>
</calcChain>
</file>

<file path=xl/sharedStrings.xml><?xml version="1.0" encoding="utf-8"?>
<sst xmlns="http://schemas.openxmlformats.org/spreadsheetml/2006/main" count="289" uniqueCount="129">
  <si>
    <t>Nom</t>
  </si>
  <si>
    <t>Prenom</t>
  </si>
  <si>
    <t>CIN</t>
  </si>
  <si>
    <t>ZEINEB</t>
  </si>
  <si>
    <t>CHAIMA</t>
  </si>
  <si>
    <t>DRIDI</t>
  </si>
  <si>
    <t>FATMA</t>
  </si>
  <si>
    <t>IBRAHIM</t>
  </si>
  <si>
    <t>RIHAB</t>
  </si>
  <si>
    <t>AOUINA</t>
  </si>
  <si>
    <t>ABIR</t>
  </si>
  <si>
    <t>YOSRA</t>
  </si>
  <si>
    <t>FARAH</t>
  </si>
  <si>
    <t>MARWA</t>
  </si>
  <si>
    <t>SOUMAYA</t>
  </si>
  <si>
    <t>SABRINE</t>
  </si>
  <si>
    <t>HAMDI</t>
  </si>
  <si>
    <t>AHMED</t>
  </si>
  <si>
    <t>OUMAYMA</t>
  </si>
  <si>
    <t>bouns</t>
  </si>
  <si>
    <t>COEF</t>
  </si>
  <si>
    <t>PG2</t>
  </si>
  <si>
    <t>CF1</t>
  </si>
  <si>
    <t>CF2</t>
  </si>
  <si>
    <t>SCORE</t>
  </si>
  <si>
    <t>P</t>
  </si>
  <si>
    <t>C</t>
  </si>
  <si>
    <t>07213542</t>
  </si>
  <si>
    <t>ABDELWAHED</t>
  </si>
  <si>
    <t>07468860</t>
  </si>
  <si>
    <t>AGENGUI</t>
  </si>
  <si>
    <t>RABEB</t>
  </si>
  <si>
    <t>15008234</t>
  </si>
  <si>
    <t>AMAIRI</t>
  </si>
  <si>
    <t>09624406</t>
  </si>
  <si>
    <t>BEJAOUI</t>
  </si>
  <si>
    <t>07214688</t>
  </si>
  <si>
    <t>BEJI</t>
  </si>
  <si>
    <t>KARIM</t>
  </si>
  <si>
    <t>NEDRA</t>
  </si>
  <si>
    <t>13005710</t>
  </si>
  <si>
    <t>BEN CHAABENE</t>
  </si>
  <si>
    <t>MARIEM</t>
  </si>
  <si>
    <t>13477315</t>
  </si>
  <si>
    <t>BOUZIRI</t>
  </si>
  <si>
    <t>HAJER</t>
  </si>
  <si>
    <t>09856612</t>
  </si>
  <si>
    <t>CHOUCHENE</t>
  </si>
  <si>
    <t>09621943</t>
  </si>
  <si>
    <t>CYRINE</t>
  </si>
  <si>
    <t>11657005</t>
  </si>
  <si>
    <t>ELGHAK</t>
  </si>
  <si>
    <t>DHIA</t>
  </si>
  <si>
    <t>13014335</t>
  </si>
  <si>
    <t>FITOURI</t>
  </si>
  <si>
    <t>KHALIL</t>
  </si>
  <si>
    <t>09628431</t>
  </si>
  <si>
    <t>GAFSAOUI</t>
  </si>
  <si>
    <t>11401570</t>
  </si>
  <si>
    <t>GHANMI</t>
  </si>
  <si>
    <t>WAFE</t>
  </si>
  <si>
    <t>14257864</t>
  </si>
  <si>
    <t>HASNAOUI</t>
  </si>
  <si>
    <t>09854658</t>
  </si>
  <si>
    <t>LAHMER</t>
  </si>
  <si>
    <t>MONTASSAR</t>
  </si>
  <si>
    <t>MOHAMED</t>
  </si>
  <si>
    <t>07214600</t>
  </si>
  <si>
    <t>MKADEM</t>
  </si>
  <si>
    <t>14760011</t>
  </si>
  <si>
    <t>MRAD</t>
  </si>
  <si>
    <t>15008397</t>
  </si>
  <si>
    <t>TEMTAM</t>
  </si>
  <si>
    <t>CHAMEDDINE</t>
  </si>
  <si>
    <t>07217562</t>
  </si>
  <si>
    <t>AMIRI</t>
  </si>
  <si>
    <t>REFKA</t>
  </si>
  <si>
    <t>10009550</t>
  </si>
  <si>
    <t>ARIFA</t>
  </si>
  <si>
    <t>09629839</t>
  </si>
  <si>
    <t>14257729</t>
  </si>
  <si>
    <t>BABAY</t>
  </si>
  <si>
    <t>09630332</t>
  </si>
  <si>
    <t>BCHIR</t>
  </si>
  <si>
    <t>09827587</t>
  </si>
  <si>
    <t>BDEY</t>
  </si>
  <si>
    <t>11065852</t>
  </si>
  <si>
    <t>BEN AMAR</t>
  </si>
  <si>
    <t>15003005</t>
  </si>
  <si>
    <t>BEN HADEF</t>
  </si>
  <si>
    <t>ALI</t>
  </si>
  <si>
    <t>07219007</t>
  </si>
  <si>
    <t>BEN HAMZA</t>
  </si>
  <si>
    <t>15008398</t>
  </si>
  <si>
    <t>ACHREF</t>
  </si>
  <si>
    <t>07182238</t>
  </si>
  <si>
    <t>HMAID</t>
  </si>
  <si>
    <t>SAFOUAN</t>
  </si>
  <si>
    <t>13014058</t>
  </si>
  <si>
    <t>LAJILI</t>
  </si>
  <si>
    <t>15002283</t>
  </si>
  <si>
    <t>MSALLEM</t>
  </si>
  <si>
    <t>11404645</t>
  </si>
  <si>
    <t>ROMDHANE</t>
  </si>
  <si>
    <t>09627956</t>
  </si>
  <si>
    <t>ABDELHEDI</t>
  </si>
  <si>
    <t>WASSIM</t>
  </si>
  <si>
    <t>13435590</t>
  </si>
  <si>
    <t>LICHIHEB</t>
  </si>
  <si>
    <t>07456407</t>
  </si>
  <si>
    <t>MASSOUDI</t>
  </si>
  <si>
    <t>FATHIA</t>
  </si>
  <si>
    <t xml:space="preserve">Ingénierie financière et marchés </t>
  </si>
  <si>
    <t xml:space="preserve">Techniques comptables et fiscales   </t>
  </si>
  <si>
    <t xml:space="preserve">Web marketing </t>
  </si>
  <si>
    <t xml:space="preserve">Gestion des Entreprise Exportatrices (GEE) - </t>
  </si>
  <si>
    <t>Somme</t>
  </si>
  <si>
    <t>Moyenne pondérée</t>
  </si>
  <si>
    <t>PG1</t>
  </si>
  <si>
    <t>MOY CF</t>
  </si>
  <si>
    <t>MOYPG</t>
  </si>
  <si>
    <t>MAT. FIN</t>
  </si>
  <si>
    <t>MOY.MF</t>
  </si>
  <si>
    <t>MOY.G.</t>
  </si>
  <si>
    <t>2LFG</t>
  </si>
  <si>
    <t>LE DERNIER ETUDIANT ORIENTE EN 2LAIF A UN SCORE DE 110,59</t>
  </si>
  <si>
    <t>LE DERNIER ETUDIANT ORIENTE EN 2LAC A UN SCORE DE 106,94</t>
  </si>
  <si>
    <t>GUIDARA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</si>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</sst>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20"/>
      <color rgb="FF000000"/>
      <name val="Calibri"/>
      <family val="2"/>
    </font>
    <font>
      <sz val="20"/>
      <color rgb="FF000000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1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center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1" xfId="0" applyNumberFormat="1" applyBorder="1"/>
    <xf numFmtId="2" fontId="0" fillId="4" borderId="1" xfId="0" applyNumberFormat="1" applyFill="1" applyBorder="1"/>
    <xf numFmtId="2" fontId="0" fillId="5" borderId="1" xfId="0" applyNumberForma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1" fontId="0" fillId="6" borderId="1" xfId="0" applyNumberFormat="1" applyFill="1" applyBorder="1"/>
    <xf numFmtId="1" fontId="1" fillId="6" borderId="1" xfId="0" applyNumberFormat="1" applyFont="1" applyFill="1" applyBorder="1" applyAlignment="1">
      <alignment horizontal="center"/>
    </xf>
    <xf numFmtId="2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2" fillId="6" borderId="3" xfId="0" applyFont="1" applyFill="1" applyBorder="1"/>
    <xf numFmtId="0" fontId="9" fillId="6" borderId="0" xfId="0" applyFont="1" applyFill="1"/>
    <xf numFmtId="2" fontId="0" fillId="5" borderId="4" xfId="0" applyNumberFormat="1" applyFill="1" applyBorder="1"/>
    <xf numFmtId="0" fontId="0" fillId="2" borderId="4" xfId="0" applyFill="1" applyBorder="1" applyAlignment="1">
      <alignment horizontal="center"/>
    </xf>
    <xf numFmtId="2" fontId="0" fillId="0" borderId="4" xfId="0" applyNumberFormat="1" applyFill="1" applyBorder="1"/>
    <xf numFmtId="2" fontId="0" fillId="2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/>
    <xf numFmtId="1" fontId="0" fillId="0" borderId="1" xfId="0" applyNumberFormat="1" applyFont="1" applyFill="1" applyBorder="1"/>
    <xf numFmtId="1" fontId="1" fillId="0" borderId="4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zoomScale="70" zoomScaleNormal="70" workbookViewId="0">
      <selection activeCell="V2" sqref="V2:V38"/>
    </sheetView>
  </sheetViews>
  <sheetFormatPr baseColWidth="10" defaultRowHeight="15" x14ac:dyDescent="0.25"/>
  <sheetData>
    <row r="1" spans="1:28" ht="15.75" x14ac:dyDescent="0.25">
      <c r="B1" s="1" t="s">
        <v>2</v>
      </c>
      <c r="C1" s="1" t="s">
        <v>0</v>
      </c>
      <c r="D1" s="1" t="s">
        <v>1</v>
      </c>
      <c r="E1" s="2"/>
      <c r="F1" s="8" t="s">
        <v>123</v>
      </c>
      <c r="G1" s="11" t="s">
        <v>19</v>
      </c>
      <c r="H1" s="1" t="s">
        <v>116</v>
      </c>
      <c r="I1" s="1" t="s">
        <v>20</v>
      </c>
      <c r="J1" s="11" t="s">
        <v>117</v>
      </c>
      <c r="K1" s="8" t="s">
        <v>118</v>
      </c>
      <c r="L1" s="8" t="s">
        <v>21</v>
      </c>
      <c r="M1" s="1" t="s">
        <v>20</v>
      </c>
      <c r="N1" s="11" t="s">
        <v>120</v>
      </c>
      <c r="O1" s="8" t="s">
        <v>22</v>
      </c>
      <c r="P1" s="8" t="s">
        <v>23</v>
      </c>
      <c r="Q1" s="1" t="s">
        <v>20</v>
      </c>
      <c r="R1" s="11" t="s">
        <v>119</v>
      </c>
      <c r="S1" s="1" t="s">
        <v>121</v>
      </c>
      <c r="T1" s="1" t="s">
        <v>20</v>
      </c>
      <c r="U1" s="11" t="s">
        <v>122</v>
      </c>
      <c r="V1" s="25" t="s">
        <v>24</v>
      </c>
      <c r="W1" s="1">
        <v>1</v>
      </c>
      <c r="X1" s="1">
        <v>2</v>
      </c>
      <c r="Y1" s="1">
        <v>3</v>
      </c>
      <c r="Z1" s="1">
        <v>4</v>
      </c>
    </row>
    <row r="2" spans="1:28" ht="17.25" x14ac:dyDescent="0.3">
      <c r="A2">
        <v>1</v>
      </c>
      <c r="B2" s="16" t="s">
        <v>53</v>
      </c>
      <c r="C2" s="16" t="s">
        <v>54</v>
      </c>
      <c r="D2" s="16" t="s">
        <v>55</v>
      </c>
      <c r="E2" s="3" t="s">
        <v>25</v>
      </c>
      <c r="F2" s="17">
        <v>12.01</v>
      </c>
      <c r="G2" s="5">
        <v>0.5</v>
      </c>
      <c r="H2" s="6">
        <f t="shared" ref="H2:H38" si="0">SUM(F2:G2)</f>
        <v>12.51</v>
      </c>
      <c r="I2" s="12">
        <v>5</v>
      </c>
      <c r="J2" s="5">
        <f t="shared" ref="J2:J38" si="1">SUM(H2*5)</f>
        <v>62.55</v>
      </c>
      <c r="K2" s="13">
        <v>11.83</v>
      </c>
      <c r="L2" s="13">
        <v>5.9</v>
      </c>
      <c r="M2" s="4">
        <v>2</v>
      </c>
      <c r="N2" s="7">
        <f t="shared" ref="N2:N38" si="2">SUM((K2+L2)/2)*2</f>
        <v>17.73</v>
      </c>
      <c r="O2" s="13">
        <v>16.28</v>
      </c>
      <c r="P2" s="13">
        <v>16.5</v>
      </c>
      <c r="Q2" s="4">
        <v>2</v>
      </c>
      <c r="R2" s="5">
        <f>SUM((P2+O2)/2)*2</f>
        <v>32.78</v>
      </c>
      <c r="S2" s="13">
        <v>14</v>
      </c>
      <c r="T2" s="4">
        <v>1</v>
      </c>
      <c r="U2" s="7">
        <f t="shared" ref="U2:U38" si="3">SUM(S2*1)</f>
        <v>14</v>
      </c>
      <c r="V2" s="26">
        <f t="shared" ref="V2:V38" si="4">SUM(J2+N2+R2+U2)</f>
        <v>127.06</v>
      </c>
      <c r="W2" s="20"/>
      <c r="X2" s="20"/>
      <c r="Y2" s="23"/>
      <c r="Z2" s="20"/>
    </row>
    <row r="3" spans="1:28" ht="23.25" x14ac:dyDescent="0.35">
      <c r="B3" s="33" t="s">
        <v>50</v>
      </c>
      <c r="C3" s="33" t="s">
        <v>51</v>
      </c>
      <c r="D3" s="33" t="s">
        <v>52</v>
      </c>
      <c r="E3" s="34" t="s">
        <v>25</v>
      </c>
      <c r="F3" s="35">
        <v>12.77</v>
      </c>
      <c r="G3" s="36">
        <v>0.5</v>
      </c>
      <c r="H3" s="36">
        <f t="shared" si="0"/>
        <v>13.27</v>
      </c>
      <c r="I3" s="37">
        <v>5</v>
      </c>
      <c r="J3" s="36">
        <f t="shared" si="1"/>
        <v>66.349999999999994</v>
      </c>
      <c r="K3" s="35">
        <v>3.45</v>
      </c>
      <c r="L3" s="35">
        <v>9.33</v>
      </c>
      <c r="M3" s="38">
        <v>2</v>
      </c>
      <c r="N3" s="38">
        <f t="shared" si="2"/>
        <v>12.780000000000001</v>
      </c>
      <c r="O3" s="35">
        <v>12.6</v>
      </c>
      <c r="P3" s="35">
        <v>13.2</v>
      </c>
      <c r="Q3" s="38">
        <v>2</v>
      </c>
      <c r="R3" s="38">
        <f>SUM(O3+P3)</f>
        <v>25.799999999999997</v>
      </c>
      <c r="S3" s="35">
        <v>16.25</v>
      </c>
      <c r="T3" s="38">
        <v>1</v>
      </c>
      <c r="U3" s="38">
        <f t="shared" si="3"/>
        <v>16.25</v>
      </c>
      <c r="V3" s="39">
        <f t="shared" si="4"/>
        <v>121.17999999999999</v>
      </c>
      <c r="W3" s="40"/>
      <c r="X3" s="40"/>
      <c r="Y3" s="41"/>
      <c r="Z3" s="40"/>
      <c r="AB3" s="42" t="s">
        <v>124</v>
      </c>
    </row>
    <row r="4" spans="1:28" ht="17.25" x14ac:dyDescent="0.3">
      <c r="A4">
        <v>2</v>
      </c>
      <c r="B4" s="16" t="s">
        <v>61</v>
      </c>
      <c r="C4" s="16" t="s">
        <v>62</v>
      </c>
      <c r="D4" s="16" t="s">
        <v>4</v>
      </c>
      <c r="E4" s="3" t="s">
        <v>25</v>
      </c>
      <c r="F4" s="17">
        <v>10.25</v>
      </c>
      <c r="G4" s="5">
        <v>0.5</v>
      </c>
      <c r="H4" s="6">
        <f t="shared" si="0"/>
        <v>10.75</v>
      </c>
      <c r="I4" s="12">
        <v>5</v>
      </c>
      <c r="J4" s="5">
        <f t="shared" si="1"/>
        <v>53.75</v>
      </c>
      <c r="K4" s="13">
        <v>14.1</v>
      </c>
      <c r="L4" s="13">
        <v>13.73</v>
      </c>
      <c r="M4" s="4">
        <v>2</v>
      </c>
      <c r="N4" s="7">
        <f t="shared" si="2"/>
        <v>27.83</v>
      </c>
      <c r="O4" s="13">
        <v>12.88</v>
      </c>
      <c r="P4" s="13">
        <v>11.55</v>
      </c>
      <c r="Q4" s="4">
        <v>2</v>
      </c>
      <c r="R4" s="5">
        <f>SUM((P4+O4)/2)*2</f>
        <v>24.43</v>
      </c>
      <c r="S4" s="13">
        <v>8.75</v>
      </c>
      <c r="T4" s="4">
        <v>1</v>
      </c>
      <c r="U4" s="7">
        <f t="shared" si="3"/>
        <v>8.75</v>
      </c>
      <c r="V4" s="26">
        <f t="shared" si="4"/>
        <v>114.75999999999999</v>
      </c>
      <c r="W4" s="19" t="s">
        <v>115</v>
      </c>
      <c r="X4" s="27" t="s">
        <v>113</v>
      </c>
      <c r="Y4" s="28" t="s">
        <v>112</v>
      </c>
      <c r="Z4" s="27" t="s">
        <v>114</v>
      </c>
    </row>
    <row r="5" spans="1:28" ht="17.25" x14ac:dyDescent="0.3">
      <c r="A5">
        <v>3</v>
      </c>
      <c r="B5" s="16" t="s">
        <v>48</v>
      </c>
      <c r="C5" s="16" t="s">
        <v>5</v>
      </c>
      <c r="D5" s="16" t="s">
        <v>49</v>
      </c>
      <c r="E5" s="3" t="s">
        <v>25</v>
      </c>
      <c r="F5" s="17">
        <v>10.3</v>
      </c>
      <c r="G5" s="5">
        <v>0.5</v>
      </c>
      <c r="H5" s="6">
        <f t="shared" si="0"/>
        <v>10.8</v>
      </c>
      <c r="I5" s="12">
        <v>5</v>
      </c>
      <c r="J5" s="5">
        <f t="shared" si="1"/>
        <v>54</v>
      </c>
      <c r="K5" s="13">
        <v>15.83</v>
      </c>
      <c r="L5" s="13">
        <v>13.58</v>
      </c>
      <c r="M5" s="4">
        <v>2</v>
      </c>
      <c r="N5" s="7">
        <f t="shared" si="2"/>
        <v>29.41</v>
      </c>
      <c r="O5" s="13">
        <v>10.199999999999999</v>
      </c>
      <c r="P5" s="13">
        <v>9.25</v>
      </c>
      <c r="Q5" s="4">
        <v>2</v>
      </c>
      <c r="R5" s="7">
        <f>SUM(O5+P5)</f>
        <v>19.45</v>
      </c>
      <c r="S5" s="13">
        <v>11.25</v>
      </c>
      <c r="T5" s="4">
        <v>1</v>
      </c>
      <c r="U5" s="7">
        <f t="shared" si="3"/>
        <v>11.25</v>
      </c>
      <c r="V5" s="26">
        <f t="shared" si="4"/>
        <v>114.11</v>
      </c>
      <c r="W5" s="19" t="s">
        <v>115</v>
      </c>
      <c r="X5" s="27" t="s">
        <v>112</v>
      </c>
      <c r="Y5" s="28" t="s">
        <v>114</v>
      </c>
      <c r="Z5" s="27" t="s">
        <v>113</v>
      </c>
    </row>
    <row r="6" spans="1:28" ht="17.25" x14ac:dyDescent="0.3">
      <c r="A6">
        <v>4</v>
      </c>
      <c r="B6" s="16" t="s">
        <v>29</v>
      </c>
      <c r="C6" s="16" t="s">
        <v>30</v>
      </c>
      <c r="D6" s="16" t="s">
        <v>31</v>
      </c>
      <c r="E6" s="3" t="s">
        <v>25</v>
      </c>
      <c r="F6" s="17">
        <v>10.01</v>
      </c>
      <c r="G6" s="5">
        <v>0.5</v>
      </c>
      <c r="H6" s="6">
        <f t="shared" si="0"/>
        <v>10.51</v>
      </c>
      <c r="I6" s="12">
        <v>5</v>
      </c>
      <c r="J6" s="5">
        <f t="shared" si="1"/>
        <v>52.55</v>
      </c>
      <c r="K6" s="13">
        <v>13.5</v>
      </c>
      <c r="L6" s="13">
        <v>14.28</v>
      </c>
      <c r="M6" s="4">
        <v>2</v>
      </c>
      <c r="N6" s="7">
        <f t="shared" si="2"/>
        <v>27.78</v>
      </c>
      <c r="O6" s="13">
        <v>10.18</v>
      </c>
      <c r="P6" s="13">
        <v>11.25</v>
      </c>
      <c r="Q6" s="4">
        <v>2</v>
      </c>
      <c r="R6" s="7">
        <f>SUM(O6+P6)</f>
        <v>21.43</v>
      </c>
      <c r="S6" s="13">
        <v>10</v>
      </c>
      <c r="T6" s="4">
        <v>1</v>
      </c>
      <c r="U6" s="7">
        <f t="shared" si="3"/>
        <v>10</v>
      </c>
      <c r="V6" s="26">
        <f t="shared" si="4"/>
        <v>111.75999999999999</v>
      </c>
      <c r="W6" s="19" t="s">
        <v>115</v>
      </c>
      <c r="X6" s="27" t="s">
        <v>112</v>
      </c>
      <c r="Y6" s="28" t="s">
        <v>113</v>
      </c>
      <c r="Z6" s="27" t="s">
        <v>114</v>
      </c>
    </row>
    <row r="7" spans="1:28" ht="17.25" x14ac:dyDescent="0.3">
      <c r="A7">
        <v>5</v>
      </c>
      <c r="B7" s="16" t="s">
        <v>34</v>
      </c>
      <c r="C7" s="16" t="s">
        <v>35</v>
      </c>
      <c r="D7" s="16" t="s">
        <v>14</v>
      </c>
      <c r="E7" s="3" t="s">
        <v>25</v>
      </c>
      <c r="F7" s="17">
        <v>11</v>
      </c>
      <c r="G7" s="5">
        <v>0.5</v>
      </c>
      <c r="H7" s="6">
        <f t="shared" si="0"/>
        <v>11.5</v>
      </c>
      <c r="I7" s="12">
        <v>5</v>
      </c>
      <c r="J7" s="5">
        <f t="shared" si="1"/>
        <v>57.5</v>
      </c>
      <c r="K7" s="13">
        <v>14.93</v>
      </c>
      <c r="L7" s="13">
        <v>11.5</v>
      </c>
      <c r="M7" s="4">
        <v>2</v>
      </c>
      <c r="N7" s="7">
        <f t="shared" si="2"/>
        <v>26.43</v>
      </c>
      <c r="O7" s="13">
        <v>10.08</v>
      </c>
      <c r="P7" s="13">
        <v>10.15</v>
      </c>
      <c r="Q7" s="4">
        <v>2</v>
      </c>
      <c r="R7" s="7">
        <f>SUM(O7+P7)</f>
        <v>20.23</v>
      </c>
      <c r="S7" s="13">
        <v>7</v>
      </c>
      <c r="T7" s="4">
        <v>1</v>
      </c>
      <c r="U7" s="7">
        <f t="shared" si="3"/>
        <v>7</v>
      </c>
      <c r="V7" s="26">
        <f t="shared" si="4"/>
        <v>111.16000000000001</v>
      </c>
      <c r="W7" s="20"/>
      <c r="X7" s="20"/>
      <c r="Y7" s="23"/>
      <c r="Z7" s="20"/>
    </row>
    <row r="8" spans="1:28" ht="17.25" x14ac:dyDescent="0.3">
      <c r="A8">
        <v>6</v>
      </c>
      <c r="B8" s="16" t="s">
        <v>56</v>
      </c>
      <c r="C8" s="16" t="s">
        <v>57</v>
      </c>
      <c r="D8" s="16" t="s">
        <v>7</v>
      </c>
      <c r="E8" s="3" t="s">
        <v>25</v>
      </c>
      <c r="F8" s="17">
        <v>10.35</v>
      </c>
      <c r="G8" s="5">
        <v>0.5</v>
      </c>
      <c r="H8" s="6">
        <f t="shared" si="0"/>
        <v>10.85</v>
      </c>
      <c r="I8" s="12">
        <v>5</v>
      </c>
      <c r="J8" s="5">
        <f t="shared" si="1"/>
        <v>54.25</v>
      </c>
      <c r="K8" s="13">
        <v>10.55</v>
      </c>
      <c r="L8" s="13">
        <v>10.8</v>
      </c>
      <c r="M8" s="4">
        <v>2</v>
      </c>
      <c r="N8" s="7">
        <f t="shared" si="2"/>
        <v>21.35</v>
      </c>
      <c r="O8" s="13">
        <v>10.33</v>
      </c>
      <c r="P8" s="13">
        <v>11.08</v>
      </c>
      <c r="Q8" s="4">
        <v>2</v>
      </c>
      <c r="R8" s="7">
        <f>SUM(O8+P8)</f>
        <v>21.41</v>
      </c>
      <c r="S8" s="13">
        <v>13.5</v>
      </c>
      <c r="T8" s="4">
        <v>1</v>
      </c>
      <c r="U8" s="7">
        <f t="shared" si="3"/>
        <v>13.5</v>
      </c>
      <c r="V8" s="26">
        <f t="shared" si="4"/>
        <v>110.50999999999999</v>
      </c>
      <c r="W8" s="19" t="s">
        <v>115</v>
      </c>
      <c r="X8" s="27" t="s">
        <v>112</v>
      </c>
      <c r="Y8" s="28" t="s">
        <v>113</v>
      </c>
      <c r="Z8" s="27" t="s">
        <v>114</v>
      </c>
    </row>
    <row r="9" spans="1:28" ht="15.75" x14ac:dyDescent="0.25">
      <c r="A9">
        <v>7</v>
      </c>
      <c r="B9" s="1">
        <v>7204672</v>
      </c>
      <c r="C9" s="51" t="s">
        <v>127</v>
      </c>
      <c r="D9" s="51" t="s">
        <v>15</v>
      </c>
      <c r="E9" s="9" t="s">
        <v>128</v>
      </c>
      <c r="F9" s="18">
        <v>9.99</v>
      </c>
      <c r="G9" s="1"/>
      <c r="H9" s="10">
        <f t="shared" si="0"/>
        <v>9.99</v>
      </c>
      <c r="I9" s="15">
        <v>5</v>
      </c>
      <c r="J9" s="5">
        <f t="shared" si="1"/>
        <v>49.95</v>
      </c>
      <c r="K9" s="13">
        <v>11.03</v>
      </c>
      <c r="L9" s="13">
        <v>12.08</v>
      </c>
      <c r="M9" s="14">
        <v>2</v>
      </c>
      <c r="N9" s="7">
        <f t="shared" si="2"/>
        <v>23.11</v>
      </c>
      <c r="O9" s="13">
        <v>11.6</v>
      </c>
      <c r="P9" s="13">
        <v>12.48</v>
      </c>
      <c r="Q9" s="14">
        <v>2</v>
      </c>
      <c r="R9" s="5">
        <f>SUM((P9+O9)/2)*2</f>
        <v>24.08</v>
      </c>
      <c r="S9" s="13">
        <v>13.25</v>
      </c>
      <c r="T9" s="14">
        <v>1</v>
      </c>
      <c r="U9" s="7">
        <f t="shared" si="3"/>
        <v>13.25</v>
      </c>
      <c r="V9" s="26">
        <f t="shared" si="4"/>
        <v>110.39</v>
      </c>
      <c r="W9" s="1"/>
      <c r="X9" s="1"/>
      <c r="Y9" s="57"/>
      <c r="Z9" s="1"/>
    </row>
    <row r="10" spans="1:28" ht="17.25" x14ac:dyDescent="0.3">
      <c r="A10">
        <v>8</v>
      </c>
      <c r="B10" s="16" t="s">
        <v>36</v>
      </c>
      <c r="C10" s="16" t="s">
        <v>37</v>
      </c>
      <c r="D10" s="16" t="s">
        <v>38</v>
      </c>
      <c r="E10" s="3" t="s">
        <v>25</v>
      </c>
      <c r="F10" s="17">
        <v>10.16</v>
      </c>
      <c r="G10" s="5">
        <v>0.5</v>
      </c>
      <c r="H10" s="6">
        <f t="shared" si="0"/>
        <v>10.66</v>
      </c>
      <c r="I10" s="12">
        <v>5</v>
      </c>
      <c r="J10" s="5">
        <f t="shared" si="1"/>
        <v>53.3</v>
      </c>
      <c r="K10" s="13">
        <v>12.3</v>
      </c>
      <c r="L10" s="13">
        <v>9.8800000000000008</v>
      </c>
      <c r="M10" s="4">
        <v>2</v>
      </c>
      <c r="N10" s="7">
        <f t="shared" si="2"/>
        <v>22.18</v>
      </c>
      <c r="O10" s="13">
        <v>12.7</v>
      </c>
      <c r="P10" s="13">
        <v>12.35</v>
      </c>
      <c r="Q10" s="4">
        <v>2</v>
      </c>
      <c r="R10" s="7">
        <f>SUM(O10+P10)</f>
        <v>25.049999999999997</v>
      </c>
      <c r="S10" s="13">
        <v>8.25</v>
      </c>
      <c r="T10" s="4">
        <v>1</v>
      </c>
      <c r="U10" s="7">
        <f t="shared" si="3"/>
        <v>8.25</v>
      </c>
      <c r="V10" s="26">
        <f t="shared" si="4"/>
        <v>108.77999999999999</v>
      </c>
      <c r="W10" s="19" t="s">
        <v>115</v>
      </c>
      <c r="X10" s="27" t="s">
        <v>112</v>
      </c>
      <c r="Y10" s="28" t="s">
        <v>113</v>
      </c>
      <c r="Z10" s="27" t="s">
        <v>114</v>
      </c>
    </row>
    <row r="11" spans="1:28" ht="17.25" x14ac:dyDescent="0.3">
      <c r="A11">
        <v>9</v>
      </c>
      <c r="B11" s="16" t="s">
        <v>80</v>
      </c>
      <c r="C11" s="16" t="s">
        <v>81</v>
      </c>
      <c r="D11" s="16" t="s">
        <v>8</v>
      </c>
      <c r="E11" s="3" t="s">
        <v>26</v>
      </c>
      <c r="F11" s="18">
        <v>10.43</v>
      </c>
      <c r="G11" s="10"/>
      <c r="H11" s="6">
        <f t="shared" si="0"/>
        <v>10.43</v>
      </c>
      <c r="I11" s="12">
        <v>5</v>
      </c>
      <c r="J11" s="5">
        <f t="shared" si="1"/>
        <v>52.15</v>
      </c>
      <c r="K11" s="13">
        <v>10.3</v>
      </c>
      <c r="L11" s="13">
        <v>12.75</v>
      </c>
      <c r="M11" s="4">
        <v>2</v>
      </c>
      <c r="N11" s="7">
        <f t="shared" si="2"/>
        <v>23.05</v>
      </c>
      <c r="O11" s="13">
        <v>12.03</v>
      </c>
      <c r="P11" s="13">
        <v>13.33</v>
      </c>
      <c r="Q11" s="4">
        <v>2</v>
      </c>
      <c r="R11" s="5">
        <f>SUM((P11+O11)/2)*2</f>
        <v>25.36</v>
      </c>
      <c r="S11" s="13">
        <v>7.5</v>
      </c>
      <c r="T11" s="14">
        <v>1</v>
      </c>
      <c r="U11" s="7">
        <f t="shared" si="3"/>
        <v>7.5</v>
      </c>
      <c r="V11" s="26">
        <f t="shared" si="4"/>
        <v>108.06</v>
      </c>
      <c r="W11" s="27" t="s">
        <v>112</v>
      </c>
      <c r="X11" s="19" t="s">
        <v>115</v>
      </c>
      <c r="Y11" s="28" t="s">
        <v>113</v>
      </c>
      <c r="Z11" s="27" t="s">
        <v>114</v>
      </c>
      <c r="AA11" s="29"/>
    </row>
    <row r="12" spans="1:28" ht="17.25" x14ac:dyDescent="0.3">
      <c r="A12">
        <v>10</v>
      </c>
      <c r="B12" s="16" t="s">
        <v>100</v>
      </c>
      <c r="C12" s="16" t="s">
        <v>101</v>
      </c>
      <c r="D12" s="16" t="s">
        <v>6</v>
      </c>
      <c r="E12" s="3" t="s">
        <v>26</v>
      </c>
      <c r="F12" s="18">
        <v>10.119999999999999</v>
      </c>
      <c r="G12" s="10"/>
      <c r="H12" s="6">
        <f t="shared" si="0"/>
        <v>10.119999999999999</v>
      </c>
      <c r="I12" s="12">
        <v>5</v>
      </c>
      <c r="J12" s="5">
        <f t="shared" si="1"/>
        <v>50.599999999999994</v>
      </c>
      <c r="K12" s="13">
        <v>11.3</v>
      </c>
      <c r="L12" s="13">
        <v>11.38</v>
      </c>
      <c r="M12" s="4">
        <v>2</v>
      </c>
      <c r="N12" s="7">
        <f t="shared" si="2"/>
        <v>22.68</v>
      </c>
      <c r="O12" s="13">
        <v>10</v>
      </c>
      <c r="P12" s="13">
        <v>10.4</v>
      </c>
      <c r="Q12" s="4">
        <v>2</v>
      </c>
      <c r="R12" s="5">
        <f>SUM((P12+O12)/2)*2</f>
        <v>20.399999999999999</v>
      </c>
      <c r="S12" s="13">
        <v>13.75</v>
      </c>
      <c r="T12" s="14">
        <v>1</v>
      </c>
      <c r="U12" s="7">
        <f t="shared" si="3"/>
        <v>13.75</v>
      </c>
      <c r="V12" s="26">
        <f t="shared" si="4"/>
        <v>107.43</v>
      </c>
      <c r="W12" s="20"/>
      <c r="X12" s="20"/>
      <c r="Y12" s="23"/>
      <c r="Z12" s="20"/>
    </row>
    <row r="13" spans="1:28" ht="17.25" x14ac:dyDescent="0.3">
      <c r="A13">
        <v>11</v>
      </c>
      <c r="B13" s="16" t="s">
        <v>40</v>
      </c>
      <c r="C13" s="16" t="s">
        <v>41</v>
      </c>
      <c r="D13" s="16" t="s">
        <v>11</v>
      </c>
      <c r="E13" s="3" t="s">
        <v>25</v>
      </c>
      <c r="F13" s="17">
        <v>10.24</v>
      </c>
      <c r="G13" s="5">
        <v>0.5</v>
      </c>
      <c r="H13" s="6">
        <f t="shared" si="0"/>
        <v>10.74</v>
      </c>
      <c r="I13" s="12">
        <v>5</v>
      </c>
      <c r="J13" s="5">
        <f t="shared" si="1"/>
        <v>53.7</v>
      </c>
      <c r="K13" s="13">
        <v>11.48</v>
      </c>
      <c r="L13" s="13">
        <v>13</v>
      </c>
      <c r="M13" s="4">
        <v>2</v>
      </c>
      <c r="N13" s="7">
        <f t="shared" si="2"/>
        <v>24.48</v>
      </c>
      <c r="O13" s="13">
        <v>10.55</v>
      </c>
      <c r="P13" s="13">
        <v>8.8800000000000008</v>
      </c>
      <c r="Q13" s="4">
        <v>2</v>
      </c>
      <c r="R13" s="7">
        <f>SUM(O13+P13)</f>
        <v>19.43</v>
      </c>
      <c r="S13" s="13">
        <v>9.5</v>
      </c>
      <c r="T13" s="4">
        <v>1</v>
      </c>
      <c r="U13" s="7">
        <f t="shared" si="3"/>
        <v>9.5</v>
      </c>
      <c r="V13" s="26">
        <f t="shared" si="4"/>
        <v>107.11000000000001</v>
      </c>
      <c r="W13" s="27" t="s">
        <v>112</v>
      </c>
      <c r="X13" s="19" t="s">
        <v>115</v>
      </c>
      <c r="Y13" s="28" t="s">
        <v>114</v>
      </c>
      <c r="Z13" s="27" t="s">
        <v>113</v>
      </c>
    </row>
    <row r="14" spans="1:28" ht="17.25" x14ac:dyDescent="0.3">
      <c r="A14">
        <v>12</v>
      </c>
      <c r="B14" s="16" t="s">
        <v>109</v>
      </c>
      <c r="C14" s="16" t="s">
        <v>110</v>
      </c>
      <c r="D14" s="16" t="s">
        <v>111</v>
      </c>
      <c r="E14" s="3" t="s">
        <v>26</v>
      </c>
      <c r="F14" s="18">
        <v>9.85</v>
      </c>
      <c r="G14" s="8"/>
      <c r="H14" s="6">
        <f t="shared" si="0"/>
        <v>9.85</v>
      </c>
      <c r="I14" s="12">
        <v>5</v>
      </c>
      <c r="J14" s="5">
        <f t="shared" si="1"/>
        <v>49.25</v>
      </c>
      <c r="K14" s="13">
        <v>10.83</v>
      </c>
      <c r="L14" s="13">
        <v>10.8</v>
      </c>
      <c r="M14" s="4">
        <v>2</v>
      </c>
      <c r="N14" s="7">
        <f t="shared" si="2"/>
        <v>21.630000000000003</v>
      </c>
      <c r="O14" s="13">
        <v>10.25</v>
      </c>
      <c r="P14" s="13">
        <v>13.5</v>
      </c>
      <c r="Q14" s="4">
        <v>2</v>
      </c>
      <c r="R14" s="5">
        <f>SUM((P14+O14)/2)*2</f>
        <v>23.75</v>
      </c>
      <c r="S14" s="13">
        <v>11.75</v>
      </c>
      <c r="T14" s="14">
        <v>1</v>
      </c>
      <c r="U14" s="7">
        <f t="shared" si="3"/>
        <v>11.75</v>
      </c>
      <c r="V14" s="26">
        <f t="shared" si="4"/>
        <v>106.38</v>
      </c>
      <c r="W14" s="19" t="s">
        <v>115</v>
      </c>
      <c r="X14" s="19" t="s">
        <v>114</v>
      </c>
      <c r="Y14" s="22" t="s">
        <v>112</v>
      </c>
      <c r="Z14" s="19" t="s">
        <v>113</v>
      </c>
    </row>
    <row r="15" spans="1:28" ht="17.25" x14ac:dyDescent="0.3">
      <c r="A15">
        <v>13</v>
      </c>
      <c r="B15" s="16" t="s">
        <v>67</v>
      </c>
      <c r="C15" s="16" t="s">
        <v>68</v>
      </c>
      <c r="D15" s="16" t="s">
        <v>8</v>
      </c>
      <c r="E15" s="3" t="s">
        <v>25</v>
      </c>
      <c r="F15" s="17">
        <v>10.09</v>
      </c>
      <c r="G15" s="5">
        <v>0.5</v>
      </c>
      <c r="H15" s="6">
        <f t="shared" si="0"/>
        <v>10.59</v>
      </c>
      <c r="I15" s="12">
        <v>5</v>
      </c>
      <c r="J15" s="5">
        <f t="shared" si="1"/>
        <v>52.95</v>
      </c>
      <c r="K15" s="13">
        <v>13.33</v>
      </c>
      <c r="L15" s="13">
        <v>10.23</v>
      </c>
      <c r="M15" s="4">
        <v>2</v>
      </c>
      <c r="N15" s="7">
        <f t="shared" si="2"/>
        <v>23.560000000000002</v>
      </c>
      <c r="O15" s="13">
        <v>11.53</v>
      </c>
      <c r="P15" s="13">
        <v>10.75</v>
      </c>
      <c r="Q15" s="4">
        <v>2</v>
      </c>
      <c r="R15" s="7">
        <f>SUM(O15+P15)</f>
        <v>22.28</v>
      </c>
      <c r="S15" s="13">
        <v>7.5</v>
      </c>
      <c r="T15" s="4">
        <v>1</v>
      </c>
      <c r="U15" s="7">
        <f t="shared" si="3"/>
        <v>7.5</v>
      </c>
      <c r="V15" s="26">
        <f t="shared" si="4"/>
        <v>106.29</v>
      </c>
      <c r="W15" s="27" t="s">
        <v>112</v>
      </c>
      <c r="X15" s="27" t="s">
        <v>113</v>
      </c>
      <c r="Y15" s="22" t="s">
        <v>115</v>
      </c>
      <c r="Z15" s="27" t="s">
        <v>114</v>
      </c>
    </row>
    <row r="16" spans="1:28" ht="17.25" x14ac:dyDescent="0.3">
      <c r="A16">
        <v>14</v>
      </c>
      <c r="B16" s="16" t="s">
        <v>86</v>
      </c>
      <c r="C16" s="16" t="s">
        <v>87</v>
      </c>
      <c r="D16" s="16" t="s">
        <v>66</v>
      </c>
      <c r="E16" s="3" t="s">
        <v>26</v>
      </c>
      <c r="F16" s="18">
        <v>10.18</v>
      </c>
      <c r="G16" s="10"/>
      <c r="H16" s="6">
        <f t="shared" si="0"/>
        <v>10.18</v>
      </c>
      <c r="I16" s="12">
        <v>5</v>
      </c>
      <c r="J16" s="5">
        <f t="shared" si="1"/>
        <v>50.9</v>
      </c>
      <c r="K16" s="13">
        <v>11</v>
      </c>
      <c r="L16" s="13">
        <v>12.45</v>
      </c>
      <c r="M16" s="4">
        <v>2</v>
      </c>
      <c r="N16" s="7">
        <f t="shared" si="2"/>
        <v>23.45</v>
      </c>
      <c r="O16" s="13">
        <v>11.4</v>
      </c>
      <c r="P16" s="13">
        <v>10.25</v>
      </c>
      <c r="Q16" s="4">
        <v>2</v>
      </c>
      <c r="R16" s="7">
        <f>SUM(O16+P16)</f>
        <v>21.65</v>
      </c>
      <c r="S16" s="13">
        <v>10.25</v>
      </c>
      <c r="T16" s="14">
        <v>1</v>
      </c>
      <c r="U16" s="7">
        <f t="shared" si="3"/>
        <v>10.25</v>
      </c>
      <c r="V16" s="26">
        <f t="shared" si="4"/>
        <v>106.25</v>
      </c>
      <c r="W16" s="19" t="s">
        <v>115</v>
      </c>
      <c r="X16" s="19" t="s">
        <v>112</v>
      </c>
      <c r="Y16" s="22" t="s">
        <v>113</v>
      </c>
      <c r="Z16" s="19" t="s">
        <v>114</v>
      </c>
    </row>
    <row r="17" spans="1:26" ht="17.25" x14ac:dyDescent="0.3">
      <c r="A17">
        <v>15</v>
      </c>
      <c r="B17" s="16" t="s">
        <v>32</v>
      </c>
      <c r="C17" s="16" t="s">
        <v>33</v>
      </c>
      <c r="D17" s="16" t="s">
        <v>16</v>
      </c>
      <c r="E17" s="3" t="s">
        <v>25</v>
      </c>
      <c r="F17" s="17">
        <v>10</v>
      </c>
      <c r="G17" s="5">
        <v>0.5</v>
      </c>
      <c r="H17" s="6">
        <f t="shared" si="0"/>
        <v>10.5</v>
      </c>
      <c r="I17" s="12">
        <v>5</v>
      </c>
      <c r="J17" s="5">
        <f t="shared" si="1"/>
        <v>52.5</v>
      </c>
      <c r="K17" s="13">
        <v>10.199999999999999</v>
      </c>
      <c r="L17" s="13">
        <v>9.25</v>
      </c>
      <c r="M17" s="4">
        <v>2</v>
      </c>
      <c r="N17" s="7">
        <f t="shared" si="2"/>
        <v>19.45</v>
      </c>
      <c r="O17" s="13">
        <v>14.13</v>
      </c>
      <c r="P17" s="13">
        <v>11.23</v>
      </c>
      <c r="Q17" s="4">
        <v>2</v>
      </c>
      <c r="R17" s="7">
        <f>SUM(O17+P17)</f>
        <v>25.36</v>
      </c>
      <c r="S17" s="13">
        <v>8.75</v>
      </c>
      <c r="T17" s="4">
        <v>1</v>
      </c>
      <c r="U17" s="7">
        <f t="shared" si="3"/>
        <v>8.75</v>
      </c>
      <c r="V17" s="26">
        <f t="shared" si="4"/>
        <v>106.06</v>
      </c>
      <c r="W17" s="27" t="s">
        <v>113</v>
      </c>
      <c r="X17" s="27" t="s">
        <v>112</v>
      </c>
      <c r="Y17" s="22" t="s">
        <v>115</v>
      </c>
      <c r="Z17" s="27" t="s">
        <v>114</v>
      </c>
    </row>
    <row r="18" spans="1:26" ht="17.25" x14ac:dyDescent="0.3">
      <c r="A18">
        <v>16</v>
      </c>
      <c r="B18" s="16" t="s">
        <v>27</v>
      </c>
      <c r="C18" s="16" t="s">
        <v>28</v>
      </c>
      <c r="D18" s="16" t="s">
        <v>13</v>
      </c>
      <c r="E18" s="3" t="s">
        <v>25</v>
      </c>
      <c r="F18" s="17">
        <v>10.6</v>
      </c>
      <c r="G18" s="5">
        <v>0.5</v>
      </c>
      <c r="H18" s="6">
        <f t="shared" si="0"/>
        <v>11.1</v>
      </c>
      <c r="I18" s="12">
        <v>5</v>
      </c>
      <c r="J18" s="5">
        <f t="shared" si="1"/>
        <v>55.5</v>
      </c>
      <c r="K18" s="13">
        <v>10.8</v>
      </c>
      <c r="L18" s="13">
        <v>9.8800000000000008</v>
      </c>
      <c r="M18" s="4">
        <v>2</v>
      </c>
      <c r="N18" s="7">
        <f t="shared" si="2"/>
        <v>20.68</v>
      </c>
      <c r="O18" s="13">
        <v>12.68</v>
      </c>
      <c r="P18" s="13">
        <v>8.8800000000000008</v>
      </c>
      <c r="Q18" s="4">
        <v>2</v>
      </c>
      <c r="R18" s="7">
        <f>SUM(O18+P18)</f>
        <v>21.560000000000002</v>
      </c>
      <c r="S18" s="13">
        <v>8</v>
      </c>
      <c r="T18" s="4">
        <v>1</v>
      </c>
      <c r="U18" s="7">
        <f t="shared" si="3"/>
        <v>8</v>
      </c>
      <c r="V18" s="26">
        <f t="shared" si="4"/>
        <v>105.74000000000001</v>
      </c>
      <c r="W18" s="27" t="s">
        <v>113</v>
      </c>
      <c r="X18" s="27" t="s">
        <v>112</v>
      </c>
      <c r="Y18" s="22" t="s">
        <v>115</v>
      </c>
      <c r="Z18" s="27" t="s">
        <v>114</v>
      </c>
    </row>
    <row r="19" spans="1:26" ht="18.75" x14ac:dyDescent="0.3">
      <c r="A19">
        <v>17</v>
      </c>
      <c r="B19" s="16" t="s">
        <v>98</v>
      </c>
      <c r="C19" s="16" t="s">
        <v>99</v>
      </c>
      <c r="D19" s="16" t="s">
        <v>15</v>
      </c>
      <c r="E19" s="3" t="s">
        <v>26</v>
      </c>
      <c r="F19" s="18">
        <v>10.4</v>
      </c>
      <c r="G19" s="10"/>
      <c r="H19" s="6">
        <f t="shared" si="0"/>
        <v>10.4</v>
      </c>
      <c r="I19" s="12">
        <v>5</v>
      </c>
      <c r="J19" s="5">
        <f t="shared" si="1"/>
        <v>52</v>
      </c>
      <c r="K19" s="13">
        <v>14.18</v>
      </c>
      <c r="L19" s="13">
        <v>7.23</v>
      </c>
      <c r="M19" s="4">
        <v>2</v>
      </c>
      <c r="N19" s="7">
        <f t="shared" si="2"/>
        <v>21.41</v>
      </c>
      <c r="O19" s="13">
        <v>10.63</v>
      </c>
      <c r="P19" s="13">
        <v>11.5</v>
      </c>
      <c r="Q19" s="4">
        <v>2</v>
      </c>
      <c r="R19" s="5">
        <f>SUM((P19+O19)/2)*2</f>
        <v>22.130000000000003</v>
      </c>
      <c r="S19" s="13">
        <v>10</v>
      </c>
      <c r="T19" s="14">
        <v>1</v>
      </c>
      <c r="U19" s="7">
        <f t="shared" si="3"/>
        <v>10</v>
      </c>
      <c r="V19" s="26">
        <f t="shared" si="4"/>
        <v>105.53999999999999</v>
      </c>
      <c r="W19" s="27" t="s">
        <v>112</v>
      </c>
      <c r="X19" s="32" t="s">
        <v>113</v>
      </c>
      <c r="Y19" s="22" t="s">
        <v>115</v>
      </c>
      <c r="Z19" s="27" t="s">
        <v>114</v>
      </c>
    </row>
    <row r="20" spans="1:26" ht="17.25" x14ac:dyDescent="0.3">
      <c r="A20">
        <v>18</v>
      </c>
      <c r="B20" s="16" t="s">
        <v>58</v>
      </c>
      <c r="C20" s="16" t="s">
        <v>59</v>
      </c>
      <c r="D20" s="16" t="s">
        <v>60</v>
      </c>
      <c r="E20" s="3" t="s">
        <v>25</v>
      </c>
      <c r="F20" s="17">
        <v>10.06</v>
      </c>
      <c r="G20" s="5">
        <v>0.5</v>
      </c>
      <c r="H20" s="6">
        <f t="shared" si="0"/>
        <v>10.56</v>
      </c>
      <c r="I20" s="12">
        <v>5</v>
      </c>
      <c r="J20" s="5">
        <f t="shared" si="1"/>
        <v>52.800000000000004</v>
      </c>
      <c r="K20" s="13">
        <v>15.4</v>
      </c>
      <c r="L20" s="13">
        <v>11.35</v>
      </c>
      <c r="M20" s="4">
        <v>2</v>
      </c>
      <c r="N20" s="7">
        <f t="shared" si="2"/>
        <v>26.75</v>
      </c>
      <c r="O20" s="13">
        <v>13.6</v>
      </c>
      <c r="P20" s="13">
        <v>6.95</v>
      </c>
      <c r="Q20" s="4">
        <v>2</v>
      </c>
      <c r="R20" s="7">
        <f>SUM(O20+P20)</f>
        <v>20.55</v>
      </c>
      <c r="S20" s="13">
        <v>5</v>
      </c>
      <c r="T20" s="4">
        <v>1</v>
      </c>
      <c r="U20" s="7">
        <f t="shared" si="3"/>
        <v>5</v>
      </c>
      <c r="V20" s="26">
        <f t="shared" si="4"/>
        <v>105.10000000000001</v>
      </c>
      <c r="W20" s="27" t="s">
        <v>113</v>
      </c>
      <c r="X20" s="19" t="s">
        <v>115</v>
      </c>
      <c r="Y20" s="28" t="s">
        <v>114</v>
      </c>
      <c r="Z20" s="27" t="s">
        <v>112</v>
      </c>
    </row>
    <row r="21" spans="1:26" ht="17.25" x14ac:dyDescent="0.3">
      <c r="A21">
        <v>19</v>
      </c>
      <c r="B21" s="16" t="s">
        <v>69</v>
      </c>
      <c r="C21" s="16" t="s">
        <v>70</v>
      </c>
      <c r="D21" s="16" t="s">
        <v>55</v>
      </c>
      <c r="E21" s="3" t="s">
        <v>25</v>
      </c>
      <c r="F21" s="17">
        <v>10.29</v>
      </c>
      <c r="G21" s="5">
        <v>0.5</v>
      </c>
      <c r="H21" s="6">
        <f t="shared" si="0"/>
        <v>10.79</v>
      </c>
      <c r="I21" s="12">
        <v>5</v>
      </c>
      <c r="J21" s="5">
        <f t="shared" si="1"/>
        <v>53.949999999999996</v>
      </c>
      <c r="K21" s="13">
        <v>11.2</v>
      </c>
      <c r="L21" s="13">
        <v>3.45</v>
      </c>
      <c r="M21" s="4">
        <v>2</v>
      </c>
      <c r="N21" s="7">
        <f t="shared" si="2"/>
        <v>14.649999999999999</v>
      </c>
      <c r="O21" s="13">
        <v>14.93</v>
      </c>
      <c r="P21" s="13">
        <v>10.45</v>
      </c>
      <c r="Q21" s="4">
        <v>2</v>
      </c>
      <c r="R21" s="7">
        <f>SUM(O21+P21)</f>
        <v>25.38</v>
      </c>
      <c r="S21" s="13">
        <v>10.75</v>
      </c>
      <c r="T21" s="4">
        <v>1</v>
      </c>
      <c r="U21" s="7">
        <f t="shared" si="3"/>
        <v>10.75</v>
      </c>
      <c r="V21" s="26">
        <f t="shared" si="4"/>
        <v>104.72999999999999</v>
      </c>
      <c r="W21" s="19" t="s">
        <v>115</v>
      </c>
      <c r="X21" s="27" t="s">
        <v>113</v>
      </c>
      <c r="Y21" s="28" t="s">
        <v>114</v>
      </c>
      <c r="Z21" s="27" t="s">
        <v>112</v>
      </c>
    </row>
    <row r="22" spans="1:26" ht="17.25" x14ac:dyDescent="0.3">
      <c r="A22">
        <v>20</v>
      </c>
      <c r="B22" s="16" t="s">
        <v>104</v>
      </c>
      <c r="C22" s="16" t="s">
        <v>105</v>
      </c>
      <c r="D22" s="16" t="s">
        <v>106</v>
      </c>
      <c r="E22" s="3" t="s">
        <v>26</v>
      </c>
      <c r="F22" s="18">
        <v>9.8699999999999992</v>
      </c>
      <c r="G22" s="8"/>
      <c r="H22" s="6">
        <f t="shared" si="0"/>
        <v>9.8699999999999992</v>
      </c>
      <c r="I22" s="12">
        <v>5</v>
      </c>
      <c r="J22" s="5">
        <f t="shared" si="1"/>
        <v>49.349999999999994</v>
      </c>
      <c r="K22" s="13">
        <v>10.35</v>
      </c>
      <c r="L22" s="13">
        <v>10.130000000000001</v>
      </c>
      <c r="M22" s="4">
        <v>2</v>
      </c>
      <c r="N22" s="7">
        <f t="shared" si="2"/>
        <v>20.48</v>
      </c>
      <c r="O22" s="13">
        <v>12.48</v>
      </c>
      <c r="P22" s="13">
        <v>12.2</v>
      </c>
      <c r="Q22" s="4">
        <v>2</v>
      </c>
      <c r="R22" s="5">
        <f>SUM((P22+O22)/2)*2</f>
        <v>24.68</v>
      </c>
      <c r="S22" s="13">
        <v>10</v>
      </c>
      <c r="T22" s="14">
        <v>1</v>
      </c>
      <c r="U22" s="7">
        <f t="shared" si="3"/>
        <v>10</v>
      </c>
      <c r="V22" s="26">
        <f t="shared" si="4"/>
        <v>104.50999999999999</v>
      </c>
      <c r="W22" s="27" t="s">
        <v>112</v>
      </c>
      <c r="X22" s="19" t="s">
        <v>115</v>
      </c>
      <c r="Y22" s="28" t="s">
        <v>113</v>
      </c>
      <c r="Z22" s="27" t="s">
        <v>114</v>
      </c>
    </row>
    <row r="23" spans="1:26" ht="17.25" x14ac:dyDescent="0.3">
      <c r="A23">
        <v>21</v>
      </c>
      <c r="B23" s="16">
        <v>9630690</v>
      </c>
      <c r="C23" s="16" t="s">
        <v>37</v>
      </c>
      <c r="D23" s="16" t="s">
        <v>39</v>
      </c>
      <c r="E23" s="3" t="s">
        <v>25</v>
      </c>
      <c r="F23" s="17">
        <v>10.1</v>
      </c>
      <c r="G23" s="5">
        <v>0.5</v>
      </c>
      <c r="H23" s="6">
        <f t="shared" si="0"/>
        <v>10.6</v>
      </c>
      <c r="I23" s="12">
        <v>5</v>
      </c>
      <c r="J23" s="5">
        <f t="shared" si="1"/>
        <v>53</v>
      </c>
      <c r="K23" s="13">
        <v>11.55</v>
      </c>
      <c r="L23" s="13">
        <v>7.68</v>
      </c>
      <c r="M23" s="4">
        <v>2</v>
      </c>
      <c r="N23" s="7">
        <f t="shared" si="2"/>
        <v>19.23</v>
      </c>
      <c r="O23" s="13">
        <v>12.83</v>
      </c>
      <c r="P23" s="13">
        <v>11.43</v>
      </c>
      <c r="Q23" s="4">
        <v>2</v>
      </c>
      <c r="R23" s="7">
        <f>SUM(O23+P23)</f>
        <v>24.259999999999998</v>
      </c>
      <c r="S23" s="13">
        <v>8</v>
      </c>
      <c r="T23" s="4">
        <v>1</v>
      </c>
      <c r="U23" s="7">
        <f t="shared" si="3"/>
        <v>8</v>
      </c>
      <c r="V23" s="26">
        <f t="shared" si="4"/>
        <v>104.49000000000001</v>
      </c>
      <c r="W23" s="27" t="s">
        <v>113</v>
      </c>
      <c r="X23" s="27" t="s">
        <v>112</v>
      </c>
      <c r="Y23" s="22" t="s">
        <v>115</v>
      </c>
      <c r="Z23" s="27" t="s">
        <v>114</v>
      </c>
    </row>
    <row r="24" spans="1:26" ht="17.25" x14ac:dyDescent="0.3">
      <c r="A24">
        <v>22</v>
      </c>
      <c r="B24" s="16" t="s">
        <v>84</v>
      </c>
      <c r="C24" s="16" t="s">
        <v>85</v>
      </c>
      <c r="D24" s="16" t="s">
        <v>66</v>
      </c>
      <c r="E24" s="3" t="s">
        <v>26</v>
      </c>
      <c r="F24" s="18">
        <v>10.3</v>
      </c>
      <c r="G24" s="10"/>
      <c r="H24" s="6">
        <f t="shared" si="0"/>
        <v>10.3</v>
      </c>
      <c r="I24" s="12">
        <v>5</v>
      </c>
      <c r="J24" s="5">
        <f t="shared" si="1"/>
        <v>51.5</v>
      </c>
      <c r="K24" s="13">
        <v>11.55</v>
      </c>
      <c r="L24" s="13">
        <v>11.43</v>
      </c>
      <c r="M24" s="4">
        <v>2</v>
      </c>
      <c r="N24" s="7">
        <f t="shared" si="2"/>
        <v>22.98</v>
      </c>
      <c r="O24" s="13">
        <v>12.13</v>
      </c>
      <c r="P24" s="13">
        <v>10.7</v>
      </c>
      <c r="Q24" s="4">
        <v>2</v>
      </c>
      <c r="R24" s="5">
        <f>SUM((P24+O24)/2)*2</f>
        <v>22.83</v>
      </c>
      <c r="S24" s="13">
        <v>7</v>
      </c>
      <c r="T24" s="14">
        <v>1</v>
      </c>
      <c r="U24" s="7">
        <f t="shared" si="3"/>
        <v>7</v>
      </c>
      <c r="V24" s="26">
        <f t="shared" si="4"/>
        <v>104.31</v>
      </c>
      <c r="W24" s="27" t="s">
        <v>112</v>
      </c>
      <c r="X24" s="19" t="s">
        <v>115</v>
      </c>
      <c r="Y24" s="28" t="s">
        <v>113</v>
      </c>
      <c r="Z24" s="27" t="s">
        <v>114</v>
      </c>
    </row>
    <row r="25" spans="1:26" ht="17.25" x14ac:dyDescent="0.3">
      <c r="A25">
        <v>23</v>
      </c>
      <c r="B25" s="16" t="s">
        <v>43</v>
      </c>
      <c r="C25" s="16" t="s">
        <v>44</v>
      </c>
      <c r="D25" s="16" t="s">
        <v>45</v>
      </c>
      <c r="E25" s="3" t="s">
        <v>25</v>
      </c>
      <c r="F25" s="17">
        <v>10.62</v>
      </c>
      <c r="G25" s="5">
        <v>0.5</v>
      </c>
      <c r="H25" s="6">
        <f t="shared" si="0"/>
        <v>11.12</v>
      </c>
      <c r="I25" s="12">
        <v>5</v>
      </c>
      <c r="J25" s="5">
        <f t="shared" si="1"/>
        <v>55.599999999999994</v>
      </c>
      <c r="K25" s="13">
        <v>10.5</v>
      </c>
      <c r="L25" s="13">
        <v>11.63</v>
      </c>
      <c r="M25" s="4">
        <v>2</v>
      </c>
      <c r="N25" s="7">
        <f t="shared" si="2"/>
        <v>22.130000000000003</v>
      </c>
      <c r="O25" s="13">
        <v>9.65</v>
      </c>
      <c r="P25" s="13">
        <v>10.130000000000001</v>
      </c>
      <c r="Q25" s="4">
        <v>2</v>
      </c>
      <c r="R25" s="7">
        <f>SUM(O25+P25)</f>
        <v>19.78</v>
      </c>
      <c r="S25" s="13">
        <v>6.75</v>
      </c>
      <c r="T25" s="4">
        <v>1</v>
      </c>
      <c r="U25" s="7">
        <f t="shared" si="3"/>
        <v>6.75</v>
      </c>
      <c r="V25" s="26">
        <f t="shared" si="4"/>
        <v>104.25999999999999</v>
      </c>
      <c r="W25" s="27" t="s">
        <v>113</v>
      </c>
      <c r="X25" s="27" t="s">
        <v>112</v>
      </c>
      <c r="Y25" s="22" t="s">
        <v>115</v>
      </c>
      <c r="Z25" s="27" t="s">
        <v>114</v>
      </c>
    </row>
    <row r="26" spans="1:26" ht="17.25" x14ac:dyDescent="0.3">
      <c r="A26">
        <v>24</v>
      </c>
      <c r="B26" s="16" t="s">
        <v>71</v>
      </c>
      <c r="C26" s="16" t="s">
        <v>72</v>
      </c>
      <c r="D26" s="16" t="s">
        <v>73</v>
      </c>
      <c r="E26" s="3" t="s">
        <v>25</v>
      </c>
      <c r="F26" s="17">
        <v>10.050000000000001</v>
      </c>
      <c r="G26" s="5">
        <v>0.5</v>
      </c>
      <c r="H26" s="6">
        <f t="shared" si="0"/>
        <v>10.55</v>
      </c>
      <c r="I26" s="12">
        <v>5</v>
      </c>
      <c r="J26" s="5">
        <f t="shared" si="1"/>
        <v>52.75</v>
      </c>
      <c r="K26" s="13">
        <v>11.48</v>
      </c>
      <c r="L26" s="13">
        <v>11.38</v>
      </c>
      <c r="M26" s="4">
        <v>2</v>
      </c>
      <c r="N26" s="7">
        <f t="shared" si="2"/>
        <v>22.86</v>
      </c>
      <c r="O26" s="13">
        <v>8.4499999999999993</v>
      </c>
      <c r="P26" s="13">
        <v>5.25</v>
      </c>
      <c r="Q26" s="4">
        <v>2</v>
      </c>
      <c r="R26" s="5">
        <f>SUM((P26+O26)/2)*2</f>
        <v>13.7</v>
      </c>
      <c r="S26" s="13">
        <v>14.5</v>
      </c>
      <c r="T26" s="4">
        <v>1</v>
      </c>
      <c r="U26" s="7">
        <f t="shared" si="3"/>
        <v>14.5</v>
      </c>
      <c r="V26" s="26">
        <f t="shared" si="4"/>
        <v>103.81</v>
      </c>
      <c r="W26" s="19" t="s">
        <v>115</v>
      </c>
      <c r="X26" s="27" t="s">
        <v>112</v>
      </c>
      <c r="Y26" s="28" t="s">
        <v>114</v>
      </c>
      <c r="Z26" s="27" t="s">
        <v>113</v>
      </c>
    </row>
    <row r="27" spans="1:26" ht="17.25" x14ac:dyDescent="0.3">
      <c r="A27">
        <v>25</v>
      </c>
      <c r="B27" s="16" t="s">
        <v>63</v>
      </c>
      <c r="C27" s="16" t="s">
        <v>64</v>
      </c>
      <c r="D27" s="16" t="s">
        <v>65</v>
      </c>
      <c r="E27" s="3" t="s">
        <v>25</v>
      </c>
      <c r="F27" s="17">
        <v>10.14</v>
      </c>
      <c r="G27" s="5">
        <v>0.5</v>
      </c>
      <c r="H27" s="6">
        <f t="shared" si="0"/>
        <v>10.64</v>
      </c>
      <c r="I27" s="12">
        <v>5</v>
      </c>
      <c r="J27" s="5">
        <f t="shared" si="1"/>
        <v>53.2</v>
      </c>
      <c r="K27" s="13">
        <v>10.6</v>
      </c>
      <c r="L27" s="13">
        <v>5.45</v>
      </c>
      <c r="M27" s="4">
        <v>2</v>
      </c>
      <c r="N27" s="7">
        <f t="shared" si="2"/>
        <v>16.05</v>
      </c>
      <c r="O27" s="13">
        <v>14.13</v>
      </c>
      <c r="P27" s="13">
        <v>12.2</v>
      </c>
      <c r="Q27" s="4">
        <v>2</v>
      </c>
      <c r="R27" s="7">
        <f>SUM(O27+P27)</f>
        <v>26.33</v>
      </c>
      <c r="S27" s="13">
        <v>8</v>
      </c>
      <c r="T27" s="4">
        <v>1</v>
      </c>
      <c r="U27" s="7">
        <f t="shared" si="3"/>
        <v>8</v>
      </c>
      <c r="V27" s="26">
        <f t="shared" si="4"/>
        <v>103.58</v>
      </c>
      <c r="W27" s="27" t="s">
        <v>113</v>
      </c>
      <c r="X27" s="27" t="s">
        <v>112</v>
      </c>
      <c r="Y27" s="22" t="s">
        <v>115</v>
      </c>
      <c r="Z27" s="27" t="s">
        <v>114</v>
      </c>
    </row>
    <row r="28" spans="1:26" ht="17.25" x14ac:dyDescent="0.3">
      <c r="A28">
        <v>26</v>
      </c>
      <c r="B28" s="16" t="s">
        <v>91</v>
      </c>
      <c r="C28" s="16" t="s">
        <v>92</v>
      </c>
      <c r="D28" s="16" t="s">
        <v>18</v>
      </c>
      <c r="E28" s="3" t="s">
        <v>26</v>
      </c>
      <c r="F28" s="18">
        <v>10.1</v>
      </c>
      <c r="G28" s="10"/>
      <c r="H28" s="6">
        <f t="shared" si="0"/>
        <v>10.1</v>
      </c>
      <c r="I28" s="12">
        <v>5</v>
      </c>
      <c r="J28" s="5">
        <f t="shared" si="1"/>
        <v>50.5</v>
      </c>
      <c r="K28" s="13">
        <v>12.5</v>
      </c>
      <c r="L28" s="13">
        <v>8.3000000000000007</v>
      </c>
      <c r="M28" s="4">
        <v>2</v>
      </c>
      <c r="N28" s="7">
        <f t="shared" si="2"/>
        <v>20.8</v>
      </c>
      <c r="O28" s="13">
        <v>10.53</v>
      </c>
      <c r="P28" s="13">
        <v>13.25</v>
      </c>
      <c r="Q28" s="4">
        <v>2</v>
      </c>
      <c r="R28" s="5">
        <f>SUM((P28+O28)/2)*2</f>
        <v>23.78</v>
      </c>
      <c r="S28" s="13">
        <v>8.25</v>
      </c>
      <c r="T28" s="14">
        <v>1</v>
      </c>
      <c r="U28" s="7">
        <f t="shared" si="3"/>
        <v>8.25</v>
      </c>
      <c r="V28" s="26">
        <f t="shared" si="4"/>
        <v>103.33</v>
      </c>
      <c r="W28" s="19" t="s">
        <v>115</v>
      </c>
      <c r="X28" s="27" t="s">
        <v>114</v>
      </c>
      <c r="Y28" s="28" t="s">
        <v>113</v>
      </c>
      <c r="Z28" s="27" t="s">
        <v>112</v>
      </c>
    </row>
    <row r="29" spans="1:26" ht="17.25" x14ac:dyDescent="0.3">
      <c r="A29">
        <v>27</v>
      </c>
      <c r="B29" s="16" t="s">
        <v>46</v>
      </c>
      <c r="C29" s="16" t="s">
        <v>47</v>
      </c>
      <c r="D29" s="16" t="s">
        <v>3</v>
      </c>
      <c r="E29" s="3" t="s">
        <v>25</v>
      </c>
      <c r="F29" s="17">
        <v>10.51</v>
      </c>
      <c r="G29" s="5">
        <v>0.5</v>
      </c>
      <c r="H29" s="6">
        <f t="shared" si="0"/>
        <v>11.01</v>
      </c>
      <c r="I29" s="12">
        <v>5</v>
      </c>
      <c r="J29" s="5">
        <f t="shared" si="1"/>
        <v>55.05</v>
      </c>
      <c r="K29" s="13">
        <v>11.33</v>
      </c>
      <c r="L29" s="13">
        <v>10.63</v>
      </c>
      <c r="M29" s="4">
        <v>2</v>
      </c>
      <c r="N29" s="7">
        <f t="shared" si="2"/>
        <v>21.96</v>
      </c>
      <c r="O29" s="13">
        <v>11.73</v>
      </c>
      <c r="P29" s="13">
        <v>8.2799999999999994</v>
      </c>
      <c r="Q29" s="4">
        <v>2</v>
      </c>
      <c r="R29" s="7">
        <f>SUM(O29+P29)</f>
        <v>20.009999999999998</v>
      </c>
      <c r="S29" s="13">
        <v>6.25</v>
      </c>
      <c r="T29" s="4">
        <v>1</v>
      </c>
      <c r="U29" s="7">
        <f t="shared" si="3"/>
        <v>6.25</v>
      </c>
      <c r="V29" s="26">
        <f t="shared" si="4"/>
        <v>103.26999999999998</v>
      </c>
      <c r="W29" s="27" t="s">
        <v>113</v>
      </c>
      <c r="X29" s="27" t="s">
        <v>112</v>
      </c>
      <c r="Y29" s="22" t="s">
        <v>115</v>
      </c>
      <c r="Z29" s="27" t="s">
        <v>114</v>
      </c>
    </row>
    <row r="30" spans="1:26" ht="17.25" x14ac:dyDescent="0.3">
      <c r="A30">
        <v>28</v>
      </c>
      <c r="B30" s="16" t="s">
        <v>102</v>
      </c>
      <c r="C30" s="16" t="s">
        <v>103</v>
      </c>
      <c r="D30" s="16" t="s">
        <v>12</v>
      </c>
      <c r="E30" s="3" t="s">
        <v>26</v>
      </c>
      <c r="F30" s="18">
        <v>10.32</v>
      </c>
      <c r="G30" s="8"/>
      <c r="H30" s="6">
        <f t="shared" si="0"/>
        <v>10.32</v>
      </c>
      <c r="I30" s="12">
        <v>5</v>
      </c>
      <c r="J30" s="5">
        <f t="shared" si="1"/>
        <v>51.6</v>
      </c>
      <c r="K30" s="13">
        <v>12.88</v>
      </c>
      <c r="L30" s="13">
        <v>9</v>
      </c>
      <c r="M30" s="4">
        <v>2</v>
      </c>
      <c r="N30" s="7">
        <f t="shared" si="2"/>
        <v>21.880000000000003</v>
      </c>
      <c r="O30" s="13">
        <v>10.33</v>
      </c>
      <c r="P30" s="13">
        <v>10.33</v>
      </c>
      <c r="Q30" s="4">
        <v>2</v>
      </c>
      <c r="R30" s="7">
        <f>SUM(O30+P30)</f>
        <v>20.66</v>
      </c>
      <c r="S30" s="13">
        <v>8.5</v>
      </c>
      <c r="T30" s="14">
        <v>1</v>
      </c>
      <c r="U30" s="7">
        <f t="shared" si="3"/>
        <v>8.5</v>
      </c>
      <c r="V30" s="26">
        <f t="shared" si="4"/>
        <v>102.64</v>
      </c>
      <c r="W30" s="27" t="s">
        <v>112</v>
      </c>
      <c r="X30" s="27" t="s">
        <v>113</v>
      </c>
      <c r="Y30" s="22" t="s">
        <v>115</v>
      </c>
      <c r="Z30" s="27" t="s">
        <v>114</v>
      </c>
    </row>
    <row r="31" spans="1:26" ht="17.25" x14ac:dyDescent="0.3">
      <c r="A31">
        <v>29</v>
      </c>
      <c r="B31" s="16" t="s">
        <v>77</v>
      </c>
      <c r="C31" s="16" t="s">
        <v>9</v>
      </c>
      <c r="D31" s="16" t="s">
        <v>17</v>
      </c>
      <c r="E31" s="3" t="s">
        <v>26</v>
      </c>
      <c r="F31" s="18">
        <v>10.029999999999999</v>
      </c>
      <c r="G31" s="10"/>
      <c r="H31" s="6">
        <f t="shared" si="0"/>
        <v>10.029999999999999</v>
      </c>
      <c r="I31" s="12">
        <v>5</v>
      </c>
      <c r="J31" s="5">
        <f t="shared" si="1"/>
        <v>50.15</v>
      </c>
      <c r="K31" s="13">
        <v>9.08</v>
      </c>
      <c r="L31" s="13">
        <v>10.58</v>
      </c>
      <c r="M31" s="4">
        <v>2</v>
      </c>
      <c r="N31" s="7">
        <f t="shared" si="2"/>
        <v>19.66</v>
      </c>
      <c r="O31" s="13">
        <v>11.08</v>
      </c>
      <c r="P31" s="13">
        <v>10.35</v>
      </c>
      <c r="Q31" s="4">
        <v>2</v>
      </c>
      <c r="R31" s="7">
        <f>SUM(O31+P31)</f>
        <v>21.43</v>
      </c>
      <c r="S31" s="13">
        <v>11</v>
      </c>
      <c r="T31" s="14">
        <v>1</v>
      </c>
      <c r="U31" s="7">
        <f t="shared" si="3"/>
        <v>11</v>
      </c>
      <c r="V31" s="26">
        <f t="shared" si="4"/>
        <v>102.24000000000001</v>
      </c>
      <c r="W31" s="27" t="s">
        <v>112</v>
      </c>
      <c r="X31" s="19" t="s">
        <v>115</v>
      </c>
      <c r="Y31" s="28" t="s">
        <v>113</v>
      </c>
      <c r="Z31" s="27" t="s">
        <v>114</v>
      </c>
    </row>
    <row r="32" spans="1:26" ht="17.25" x14ac:dyDescent="0.3">
      <c r="A32">
        <v>30</v>
      </c>
      <c r="B32" s="16" t="s">
        <v>107</v>
      </c>
      <c r="C32" s="16" t="s">
        <v>108</v>
      </c>
      <c r="D32" s="16" t="s">
        <v>10</v>
      </c>
      <c r="E32" s="3" t="s">
        <v>26</v>
      </c>
      <c r="F32" s="18">
        <v>9.58</v>
      </c>
      <c r="G32" s="8"/>
      <c r="H32" s="6">
        <f t="shared" si="0"/>
        <v>9.58</v>
      </c>
      <c r="I32" s="12">
        <v>5</v>
      </c>
      <c r="J32" s="5">
        <f t="shared" si="1"/>
        <v>47.9</v>
      </c>
      <c r="K32" s="13">
        <v>13.4</v>
      </c>
      <c r="L32" s="13">
        <v>10.15</v>
      </c>
      <c r="M32" s="4">
        <v>2</v>
      </c>
      <c r="N32" s="7">
        <f t="shared" si="2"/>
        <v>23.55</v>
      </c>
      <c r="O32" s="13">
        <v>10.73</v>
      </c>
      <c r="P32" s="13">
        <v>7.7</v>
      </c>
      <c r="Q32" s="4">
        <v>2</v>
      </c>
      <c r="R32" s="5">
        <f>SUM((P32+O32)/2)*2</f>
        <v>18.43</v>
      </c>
      <c r="S32" s="13">
        <v>12.25</v>
      </c>
      <c r="T32" s="14">
        <v>1</v>
      </c>
      <c r="U32" s="7">
        <f t="shared" si="3"/>
        <v>12.25</v>
      </c>
      <c r="V32" s="26">
        <f t="shared" si="4"/>
        <v>102.13</v>
      </c>
      <c r="W32" s="21"/>
      <c r="X32" s="21"/>
      <c r="Y32" s="24"/>
      <c r="Z32" s="21"/>
    </row>
    <row r="33" spans="1:26" ht="17.25" x14ac:dyDescent="0.3">
      <c r="A33">
        <v>31</v>
      </c>
      <c r="B33" s="16" t="s">
        <v>88</v>
      </c>
      <c r="C33" s="16" t="s">
        <v>89</v>
      </c>
      <c r="D33" s="16" t="s">
        <v>90</v>
      </c>
      <c r="E33" s="3" t="s">
        <v>26</v>
      </c>
      <c r="F33" s="18">
        <v>10.07</v>
      </c>
      <c r="G33" s="10"/>
      <c r="H33" s="6">
        <f t="shared" si="0"/>
        <v>10.07</v>
      </c>
      <c r="I33" s="12">
        <v>5</v>
      </c>
      <c r="J33" s="5">
        <f t="shared" si="1"/>
        <v>50.35</v>
      </c>
      <c r="K33" s="13">
        <v>14.43</v>
      </c>
      <c r="L33" s="13">
        <v>10</v>
      </c>
      <c r="M33" s="4">
        <v>2</v>
      </c>
      <c r="N33" s="7">
        <f t="shared" si="2"/>
        <v>24.43</v>
      </c>
      <c r="O33" s="13">
        <v>11.48</v>
      </c>
      <c r="P33" s="13">
        <v>6.45</v>
      </c>
      <c r="Q33" s="4">
        <v>2</v>
      </c>
      <c r="R33" s="7">
        <f>SUM(O33+P33)</f>
        <v>17.93</v>
      </c>
      <c r="S33" s="13">
        <v>9.25</v>
      </c>
      <c r="T33" s="14">
        <v>1</v>
      </c>
      <c r="U33" s="7">
        <f t="shared" si="3"/>
        <v>9.25</v>
      </c>
      <c r="V33" s="26">
        <f t="shared" si="4"/>
        <v>101.96000000000001</v>
      </c>
      <c r="W33" s="19" t="s">
        <v>115</v>
      </c>
      <c r="X33" s="27" t="s">
        <v>113</v>
      </c>
      <c r="Y33" s="28" t="s">
        <v>112</v>
      </c>
      <c r="Z33" s="27" t="s">
        <v>114</v>
      </c>
    </row>
    <row r="34" spans="1:26" ht="17.25" x14ac:dyDescent="0.3">
      <c r="A34">
        <v>32</v>
      </c>
      <c r="B34" s="16" t="s">
        <v>82</v>
      </c>
      <c r="C34" s="16" t="s">
        <v>83</v>
      </c>
      <c r="D34" s="16" t="s">
        <v>42</v>
      </c>
      <c r="E34" s="3" t="s">
        <v>26</v>
      </c>
      <c r="F34" s="18">
        <v>10.25</v>
      </c>
      <c r="G34" s="10"/>
      <c r="H34" s="6">
        <f t="shared" si="0"/>
        <v>10.25</v>
      </c>
      <c r="I34" s="12">
        <v>5</v>
      </c>
      <c r="J34" s="5">
        <f t="shared" si="1"/>
        <v>51.25</v>
      </c>
      <c r="K34" s="13">
        <v>10.53</v>
      </c>
      <c r="L34" s="13">
        <v>10.6</v>
      </c>
      <c r="M34" s="4">
        <v>2</v>
      </c>
      <c r="N34" s="7">
        <f t="shared" si="2"/>
        <v>21.13</v>
      </c>
      <c r="O34" s="13">
        <v>14.6</v>
      </c>
      <c r="P34" s="13">
        <v>8.23</v>
      </c>
      <c r="Q34" s="4">
        <v>2</v>
      </c>
      <c r="R34" s="5">
        <f>SUM((P34+O34)/2)*2</f>
        <v>22.83</v>
      </c>
      <c r="S34" s="13">
        <v>6.75</v>
      </c>
      <c r="T34" s="14">
        <v>1</v>
      </c>
      <c r="U34" s="7">
        <f t="shared" si="3"/>
        <v>6.75</v>
      </c>
      <c r="V34" s="26">
        <f t="shared" si="4"/>
        <v>101.96</v>
      </c>
      <c r="W34" s="27" t="s">
        <v>112</v>
      </c>
      <c r="X34" s="19" t="s">
        <v>115</v>
      </c>
      <c r="Y34" s="28" t="s">
        <v>113</v>
      </c>
      <c r="Z34" s="27" t="s">
        <v>114</v>
      </c>
    </row>
    <row r="35" spans="1:26" ht="17.25" x14ac:dyDescent="0.3">
      <c r="A35">
        <v>33</v>
      </c>
      <c r="B35" s="16" t="s">
        <v>93</v>
      </c>
      <c r="C35" s="16" t="s">
        <v>5</v>
      </c>
      <c r="D35" s="16" t="s">
        <v>94</v>
      </c>
      <c r="E35" s="3" t="s">
        <v>26</v>
      </c>
      <c r="F35" s="18">
        <v>10.39</v>
      </c>
      <c r="G35" s="10"/>
      <c r="H35" s="6">
        <f t="shared" si="0"/>
        <v>10.39</v>
      </c>
      <c r="I35" s="12">
        <v>5</v>
      </c>
      <c r="J35" s="5">
        <f t="shared" si="1"/>
        <v>51.95</v>
      </c>
      <c r="K35" s="13">
        <v>9.18</v>
      </c>
      <c r="L35" s="13">
        <v>11.15</v>
      </c>
      <c r="M35" s="4">
        <v>2</v>
      </c>
      <c r="N35" s="7">
        <f t="shared" si="2"/>
        <v>20.329999999999998</v>
      </c>
      <c r="O35" s="13">
        <v>10.9</v>
      </c>
      <c r="P35" s="13">
        <v>11.2</v>
      </c>
      <c r="Q35" s="4">
        <v>2</v>
      </c>
      <c r="R35" s="5">
        <f>SUM((P35+O35)/2)*2</f>
        <v>22.1</v>
      </c>
      <c r="S35" s="13">
        <v>7.25</v>
      </c>
      <c r="T35" s="14">
        <v>1</v>
      </c>
      <c r="U35" s="7">
        <f t="shared" si="3"/>
        <v>7.25</v>
      </c>
      <c r="V35" s="26">
        <f t="shared" si="4"/>
        <v>101.63</v>
      </c>
      <c r="W35" s="19" t="s">
        <v>115</v>
      </c>
      <c r="X35" s="27" t="s">
        <v>112</v>
      </c>
      <c r="Y35" s="28" t="s">
        <v>114</v>
      </c>
      <c r="Z35" s="27" t="s">
        <v>113</v>
      </c>
    </row>
    <row r="36" spans="1:26" ht="17.25" x14ac:dyDescent="0.3">
      <c r="A36">
        <v>34</v>
      </c>
      <c r="B36" s="16" t="s">
        <v>79</v>
      </c>
      <c r="C36" s="16" t="s">
        <v>78</v>
      </c>
      <c r="D36" s="16" t="s">
        <v>7</v>
      </c>
      <c r="E36" s="3" t="s">
        <v>26</v>
      </c>
      <c r="F36" s="18">
        <v>10.029999999999999</v>
      </c>
      <c r="G36" s="10"/>
      <c r="H36" s="6">
        <f t="shared" si="0"/>
        <v>10.029999999999999</v>
      </c>
      <c r="I36" s="12">
        <v>5</v>
      </c>
      <c r="J36" s="5">
        <f t="shared" si="1"/>
        <v>50.15</v>
      </c>
      <c r="K36" s="13">
        <v>11.75</v>
      </c>
      <c r="L36" s="13">
        <v>6.75</v>
      </c>
      <c r="M36" s="4">
        <v>2</v>
      </c>
      <c r="N36" s="7">
        <f t="shared" si="2"/>
        <v>18.5</v>
      </c>
      <c r="O36" s="13">
        <v>13.3</v>
      </c>
      <c r="P36" s="13">
        <v>10.58</v>
      </c>
      <c r="Q36" s="4">
        <v>2</v>
      </c>
      <c r="R36" s="5">
        <f>SUM((P36+O36)/2)*2</f>
        <v>23.880000000000003</v>
      </c>
      <c r="S36" s="13">
        <v>9</v>
      </c>
      <c r="T36" s="14">
        <v>1</v>
      </c>
      <c r="U36" s="7">
        <f t="shared" si="3"/>
        <v>9</v>
      </c>
      <c r="V36" s="26">
        <f t="shared" si="4"/>
        <v>101.53</v>
      </c>
      <c r="W36" s="27" t="s">
        <v>112</v>
      </c>
      <c r="X36" s="27" t="s">
        <v>113</v>
      </c>
      <c r="Y36" s="22" t="s">
        <v>115</v>
      </c>
      <c r="Z36" s="27" t="s">
        <v>114</v>
      </c>
    </row>
    <row r="37" spans="1:26" ht="17.25" x14ac:dyDescent="0.3">
      <c r="A37">
        <v>35</v>
      </c>
      <c r="B37" s="49" t="s">
        <v>74</v>
      </c>
      <c r="C37" s="50" t="s">
        <v>75</v>
      </c>
      <c r="D37" s="50" t="s">
        <v>76</v>
      </c>
      <c r="E37" s="52" t="s">
        <v>26</v>
      </c>
      <c r="F37" s="43">
        <v>10.11</v>
      </c>
      <c r="G37" s="53"/>
      <c r="H37" s="54">
        <f t="shared" si="0"/>
        <v>10.11</v>
      </c>
      <c r="I37" s="54">
        <v>5</v>
      </c>
      <c r="J37" s="44">
        <f t="shared" si="1"/>
        <v>50.55</v>
      </c>
      <c r="K37" s="45">
        <v>8.6</v>
      </c>
      <c r="L37" s="45">
        <v>10.93</v>
      </c>
      <c r="M37" s="55">
        <v>2</v>
      </c>
      <c r="N37" s="46">
        <f t="shared" si="2"/>
        <v>19.53</v>
      </c>
      <c r="O37" s="45">
        <v>10.08</v>
      </c>
      <c r="P37" s="45">
        <v>11.98</v>
      </c>
      <c r="Q37" s="55">
        <v>2</v>
      </c>
      <c r="R37" s="5">
        <f>SUM((P37+O37)/2)*2</f>
        <v>22.060000000000002</v>
      </c>
      <c r="S37" s="45">
        <v>9</v>
      </c>
      <c r="T37" s="47">
        <v>1</v>
      </c>
      <c r="U37" s="46">
        <f t="shared" si="3"/>
        <v>9</v>
      </c>
      <c r="V37" s="48">
        <f t="shared" si="4"/>
        <v>101.14</v>
      </c>
      <c r="W37" s="56"/>
      <c r="X37" s="56"/>
      <c r="Y37" s="56"/>
      <c r="Z37" s="56"/>
    </row>
    <row r="38" spans="1:26" ht="17.25" x14ac:dyDescent="0.3">
      <c r="A38">
        <v>36</v>
      </c>
      <c r="B38" s="16" t="s">
        <v>95</v>
      </c>
      <c r="C38" s="16" t="s">
        <v>96</v>
      </c>
      <c r="D38" s="16" t="s">
        <v>97</v>
      </c>
      <c r="E38" s="3" t="s">
        <v>26</v>
      </c>
      <c r="F38" s="18">
        <v>10.25</v>
      </c>
      <c r="G38" s="10"/>
      <c r="H38" s="6">
        <f t="shared" si="0"/>
        <v>10.25</v>
      </c>
      <c r="I38" s="12">
        <v>5</v>
      </c>
      <c r="J38" s="5">
        <f t="shared" si="1"/>
        <v>51.25</v>
      </c>
      <c r="K38" s="13">
        <v>10.48</v>
      </c>
      <c r="L38" s="13">
        <v>12.9</v>
      </c>
      <c r="M38" s="4">
        <v>2</v>
      </c>
      <c r="N38" s="7">
        <f t="shared" si="2"/>
        <v>23.380000000000003</v>
      </c>
      <c r="O38" s="13">
        <v>9.7799999999999994</v>
      </c>
      <c r="P38" s="13">
        <v>6.75</v>
      </c>
      <c r="Q38" s="4">
        <v>2</v>
      </c>
      <c r="R38" s="5">
        <f>SUM((P38+O38)/2)*2</f>
        <v>16.53</v>
      </c>
      <c r="S38" s="13">
        <v>9</v>
      </c>
      <c r="T38" s="14">
        <v>1</v>
      </c>
      <c r="U38" s="7">
        <f t="shared" si="3"/>
        <v>9</v>
      </c>
      <c r="V38" s="26">
        <f t="shared" si="4"/>
        <v>100.16</v>
      </c>
      <c r="W38" s="19" t="s">
        <v>115</v>
      </c>
      <c r="X38" s="27" t="s">
        <v>114</v>
      </c>
      <c r="Y38" s="28" t="s">
        <v>112</v>
      </c>
      <c r="Z38" s="27" t="s">
        <v>113</v>
      </c>
    </row>
    <row r="39" spans="1:26" ht="26.25" x14ac:dyDescent="0.4">
      <c r="H39" s="30" t="s">
        <v>125</v>
      </c>
      <c r="I39" s="31"/>
      <c r="J39" s="31"/>
      <c r="K39" s="31"/>
      <c r="L39" s="31"/>
      <c r="M39" s="31"/>
      <c r="N39" s="31"/>
      <c r="O39" s="31"/>
    </row>
    <row r="41" spans="1:26" ht="26.25" x14ac:dyDescent="0.4">
      <c r="H41" s="30" t="s">
        <v>126</v>
      </c>
    </row>
  </sheetData>
  <sortState ref="A1:Z39">
    <sortCondition descending="1" ref="V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2GEE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poste</cp:lastModifiedBy>
  <cp:lastPrinted>2017-07-17T08:40:44Z</cp:lastPrinted>
  <dcterms:created xsi:type="dcterms:W3CDTF">2016-07-19T18:24:53Z</dcterms:created>
  <dcterms:modified xsi:type="dcterms:W3CDTF">2017-09-09T18:43:36Z</dcterms:modified>
</cp:coreProperties>
</file>