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75" windowWidth="18615" windowHeight="11070" activeTab="0"/>
  </bookViews>
  <sheets>
    <sheet name="2LAIF" sheetId="1" r:id="rId1"/>
  </sheets>
  <definedNames/>
  <calcPr fullCalcOnLoad="1"/>
</workbook>
</file>

<file path=xl/sharedStrings.xml><?xml version="1.0" encoding="utf-8"?>
<sst xmlns="http://schemas.openxmlformats.org/spreadsheetml/2006/main" count="347" uniqueCount="140">
  <si>
    <t>Nom</t>
  </si>
  <si>
    <t>Prenom</t>
  </si>
  <si>
    <t>CIN</t>
  </si>
  <si>
    <t>YASMINE</t>
  </si>
  <si>
    <t>JIHENE</t>
  </si>
  <si>
    <t>KHAOULA</t>
  </si>
  <si>
    <t>EMNA</t>
  </si>
  <si>
    <t>SIWAR</t>
  </si>
  <si>
    <t>IMEN</t>
  </si>
  <si>
    <t>CHAIMA</t>
  </si>
  <si>
    <t>CHAHED</t>
  </si>
  <si>
    <t>SASSI</t>
  </si>
  <si>
    <t>DORRA</t>
  </si>
  <si>
    <t>ABIR</t>
  </si>
  <si>
    <t>RANIA</t>
  </si>
  <si>
    <t>MARWA</t>
  </si>
  <si>
    <t>MALEK</t>
  </si>
  <si>
    <t>EYA</t>
  </si>
  <si>
    <t>HAMDI</t>
  </si>
  <si>
    <t>SANA</t>
  </si>
  <si>
    <t>OUMAYMA</t>
  </si>
  <si>
    <t>bouns</t>
  </si>
  <si>
    <t>COEF</t>
  </si>
  <si>
    <t>PG2</t>
  </si>
  <si>
    <t>CF1</t>
  </si>
  <si>
    <t>CF2</t>
  </si>
  <si>
    <t>SCORE</t>
  </si>
  <si>
    <t>P</t>
  </si>
  <si>
    <t>C</t>
  </si>
  <si>
    <t>15004792</t>
  </si>
  <si>
    <t>ABBASSI</t>
  </si>
  <si>
    <t>MAHDI</t>
  </si>
  <si>
    <t>15001031</t>
  </si>
  <si>
    <t>ABDI</t>
  </si>
  <si>
    <t>AKREM</t>
  </si>
  <si>
    <t>13015368</t>
  </si>
  <si>
    <t>AGREBI</t>
  </si>
  <si>
    <t>JIHEN</t>
  </si>
  <si>
    <t>07227831</t>
  </si>
  <si>
    <t>AYARI</t>
  </si>
  <si>
    <t>13012219</t>
  </si>
  <si>
    <t>BEN CHAABANE</t>
  </si>
  <si>
    <t>BEN CHEFAI</t>
  </si>
  <si>
    <t>09870035</t>
  </si>
  <si>
    <t>BEN MNA</t>
  </si>
  <si>
    <t>15009128</t>
  </si>
  <si>
    <t>BENNANI</t>
  </si>
  <si>
    <t>AYMEN</t>
  </si>
  <si>
    <t>09870605</t>
  </si>
  <si>
    <t>BORSALI</t>
  </si>
  <si>
    <t>MARIEM</t>
  </si>
  <si>
    <t>07220749</t>
  </si>
  <si>
    <t>BRIK</t>
  </si>
  <si>
    <t>07485462</t>
  </si>
  <si>
    <t>07227501</t>
  </si>
  <si>
    <t>FOUDHAILI</t>
  </si>
  <si>
    <t>07477250</t>
  </si>
  <si>
    <t>FRIGUI</t>
  </si>
  <si>
    <t>15004572</t>
  </si>
  <si>
    <t>GMIR</t>
  </si>
  <si>
    <t>07219858</t>
  </si>
  <si>
    <t>HACHANI</t>
  </si>
  <si>
    <t>WEJDAN</t>
  </si>
  <si>
    <t>07479666</t>
  </si>
  <si>
    <t>09619900</t>
  </si>
  <si>
    <t>HAMMAR</t>
  </si>
  <si>
    <t>07229521</t>
  </si>
  <si>
    <t>HAWECH</t>
  </si>
  <si>
    <t>11397747</t>
  </si>
  <si>
    <t>IOUAZ</t>
  </si>
  <si>
    <t>07228566</t>
  </si>
  <si>
    <t>JOMAA</t>
  </si>
  <si>
    <t>WAJDI</t>
  </si>
  <si>
    <t>09631424</t>
  </si>
  <si>
    <t>JRAD</t>
  </si>
  <si>
    <t>SOUHIR</t>
  </si>
  <si>
    <t>09869525</t>
  </si>
  <si>
    <t>KACHOUKH</t>
  </si>
  <si>
    <t>ARIJ</t>
  </si>
  <si>
    <t>15007404</t>
  </si>
  <si>
    <t>KAROUI</t>
  </si>
  <si>
    <t>MAHMOUD</t>
  </si>
  <si>
    <t>11404326</t>
  </si>
  <si>
    <t>KHANNOUCHE</t>
  </si>
  <si>
    <t>MAHJOUBA</t>
  </si>
  <si>
    <t>14351997</t>
  </si>
  <si>
    <t>LANDOULSSI</t>
  </si>
  <si>
    <t>15008288</t>
  </si>
  <si>
    <t>MATTOUSSI</t>
  </si>
  <si>
    <t>YOLDESS</t>
  </si>
  <si>
    <t>07221509</t>
  </si>
  <si>
    <t>MKADDEM</t>
  </si>
  <si>
    <t>AYA</t>
  </si>
  <si>
    <t>09627531</t>
  </si>
  <si>
    <t>MNASRI</t>
  </si>
  <si>
    <t>MAJDI</t>
  </si>
  <si>
    <t>13010303</t>
  </si>
  <si>
    <t>NABOULI</t>
  </si>
  <si>
    <t>FARES</t>
  </si>
  <si>
    <t>07227995</t>
  </si>
  <si>
    <t>OUERTATANI</t>
  </si>
  <si>
    <t>13472666</t>
  </si>
  <si>
    <t>OUNALLI</t>
  </si>
  <si>
    <t>SALHI</t>
  </si>
  <si>
    <t>13010834</t>
  </si>
  <si>
    <t>SALMA</t>
  </si>
  <si>
    <t>05499519</t>
  </si>
  <si>
    <t>RASLEN</t>
  </si>
  <si>
    <t>13252384</t>
  </si>
  <si>
    <t>SDIRI</t>
  </si>
  <si>
    <t>LAMISS</t>
  </si>
  <si>
    <t>07226705</t>
  </si>
  <si>
    <t>YAKOUBI</t>
  </si>
  <si>
    <t>09624862</t>
  </si>
  <si>
    <t>ARIFA</t>
  </si>
  <si>
    <t>HAIFA</t>
  </si>
  <si>
    <t>10011767</t>
  </si>
  <si>
    <t>BEN ABDENNABI</t>
  </si>
  <si>
    <t>09628416</t>
  </si>
  <si>
    <t>BEN GHAL</t>
  </si>
  <si>
    <t>INTISSAR</t>
  </si>
  <si>
    <t>07219957</t>
  </si>
  <si>
    <t>BEN MSAHEL</t>
  </si>
  <si>
    <t>09625751</t>
  </si>
  <si>
    <t>BOUKARI</t>
  </si>
  <si>
    <t>07206173</t>
  </si>
  <si>
    <t>MAKNI</t>
  </si>
  <si>
    <t>YASSINE</t>
  </si>
  <si>
    <t xml:space="preserve">Ingénierie financière et marchés </t>
  </si>
  <si>
    <t xml:space="preserve">Techniques comptables et fiscales   </t>
  </si>
  <si>
    <t xml:space="preserve">Web marketing </t>
  </si>
  <si>
    <t xml:space="preserve">Gestion des Entreprise Exportatrices (GEE) - </t>
  </si>
  <si>
    <t>Somme</t>
  </si>
  <si>
    <t>Moyenne pondérée</t>
  </si>
  <si>
    <t>PG1</t>
  </si>
  <si>
    <t>MOY CF</t>
  </si>
  <si>
    <t>MOYPG</t>
  </si>
  <si>
    <t>MAT. FIN</t>
  </si>
  <si>
    <t>MOY.MF</t>
  </si>
  <si>
    <t>MOY.G.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</si>
</sst>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" fontId="0" fillId="0" borderId="10" xfId="0" applyNumberFormat="1" applyBorder="1" applyAlignment="1">
      <alignment horizontal="left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0" xfId="0" applyFont="1" applyAlignment="1">
      <alignment/>
    </xf>
    <xf numFmtId="2" fontId="40" fillId="36" borderId="11" xfId="0" applyNumberFormat="1" applyFont="1" applyFill="1" applyBorder="1" applyAlignment="1">
      <alignment horizontal="center"/>
    </xf>
    <xf numFmtId="2" fontId="40" fillId="36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0" fillId="36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="60" zoomScaleNormal="60" zoomScalePageLayoutView="0" workbookViewId="0" topLeftCell="A1">
      <selection activeCell="C42" sqref="C42"/>
    </sheetView>
  </sheetViews>
  <sheetFormatPr defaultColWidth="11.421875" defaultRowHeight="15"/>
  <sheetData>
    <row r="1" spans="2:26" ht="21">
      <c r="B1" s="1" t="s">
        <v>2</v>
      </c>
      <c r="C1" s="1" t="s">
        <v>0</v>
      </c>
      <c r="D1" s="1" t="s">
        <v>1</v>
      </c>
      <c r="E1" s="2"/>
      <c r="F1" s="8" t="s">
        <v>139</v>
      </c>
      <c r="G1" s="12" t="s">
        <v>21</v>
      </c>
      <c r="H1" s="1" t="s">
        <v>132</v>
      </c>
      <c r="I1" s="1" t="s">
        <v>22</v>
      </c>
      <c r="J1" s="12" t="s">
        <v>133</v>
      </c>
      <c r="K1" s="8" t="s">
        <v>134</v>
      </c>
      <c r="L1" s="8" t="s">
        <v>23</v>
      </c>
      <c r="M1" s="1" t="s">
        <v>22</v>
      </c>
      <c r="N1" s="12" t="s">
        <v>136</v>
      </c>
      <c r="O1" s="8" t="s">
        <v>24</v>
      </c>
      <c r="P1" s="8" t="s">
        <v>25</v>
      </c>
      <c r="Q1" s="1" t="s">
        <v>22</v>
      </c>
      <c r="R1" s="12" t="s">
        <v>135</v>
      </c>
      <c r="S1" s="1" t="s">
        <v>137</v>
      </c>
      <c r="T1" s="1" t="s">
        <v>22</v>
      </c>
      <c r="U1" s="12" t="s">
        <v>138</v>
      </c>
      <c r="V1" s="27" t="s">
        <v>26</v>
      </c>
      <c r="W1" s="1">
        <v>1</v>
      </c>
      <c r="X1" s="1">
        <v>2</v>
      </c>
      <c r="Y1" s="1">
        <v>3</v>
      </c>
      <c r="Z1" s="1">
        <v>4</v>
      </c>
    </row>
    <row r="2" spans="1:29" ht="21">
      <c r="A2">
        <v>1</v>
      </c>
      <c r="B2" s="17" t="s">
        <v>43</v>
      </c>
      <c r="C2" s="17" t="s">
        <v>44</v>
      </c>
      <c r="D2" s="17" t="s">
        <v>14</v>
      </c>
      <c r="E2" s="3" t="s">
        <v>27</v>
      </c>
      <c r="F2" s="18">
        <v>15.26</v>
      </c>
      <c r="G2" s="11">
        <v>0.5</v>
      </c>
      <c r="H2" s="13">
        <f aca="true" t="shared" si="0" ref="H2:H42">SUM(F2:G2)</f>
        <v>15.76</v>
      </c>
      <c r="I2" s="13">
        <v>5</v>
      </c>
      <c r="J2" s="11">
        <f aca="true" t="shared" si="1" ref="J2:J42">SUM(H2*5)</f>
        <v>78.8</v>
      </c>
      <c r="K2" s="15">
        <v>14.8</v>
      </c>
      <c r="L2" s="15">
        <v>13.88</v>
      </c>
      <c r="M2" s="10">
        <v>2</v>
      </c>
      <c r="N2" s="14">
        <f aca="true" t="shared" si="2" ref="N2:N42">SUM((K2+L2)/2)*2</f>
        <v>28.68</v>
      </c>
      <c r="O2" s="15">
        <v>13.83</v>
      </c>
      <c r="P2" s="15">
        <v>18.65</v>
      </c>
      <c r="Q2" s="10">
        <v>2</v>
      </c>
      <c r="R2" s="14">
        <f>SUM(O2+P2)</f>
        <v>32.48</v>
      </c>
      <c r="S2" s="15">
        <v>15.75</v>
      </c>
      <c r="T2" s="10">
        <v>1</v>
      </c>
      <c r="U2" s="14">
        <f aca="true" t="shared" si="3" ref="U2:U42">SUM(S2*1)</f>
        <v>15.75</v>
      </c>
      <c r="V2" s="24">
        <f aca="true" t="shared" si="4" ref="V2:V42">SUM(J2+N2+R2+U2)</f>
        <v>155.70999999999998</v>
      </c>
      <c r="W2" s="28" t="s">
        <v>128</v>
      </c>
      <c r="X2" s="21" t="s">
        <v>129</v>
      </c>
      <c r="Y2" s="22" t="s">
        <v>131</v>
      </c>
      <c r="Z2" s="21" t="s">
        <v>130</v>
      </c>
      <c r="AA2" s="23"/>
      <c r="AB2" s="23"/>
      <c r="AC2" s="23"/>
    </row>
    <row r="3" spans="1:29" ht="21">
      <c r="A3">
        <v>2</v>
      </c>
      <c r="B3" s="17" t="s">
        <v>111</v>
      </c>
      <c r="C3" s="17" t="s">
        <v>112</v>
      </c>
      <c r="D3" s="17" t="s">
        <v>9</v>
      </c>
      <c r="E3" s="3" t="s">
        <v>27</v>
      </c>
      <c r="F3" s="18">
        <v>14.89</v>
      </c>
      <c r="G3" s="5">
        <v>0.5</v>
      </c>
      <c r="H3" s="6">
        <f t="shared" si="0"/>
        <v>15.39</v>
      </c>
      <c r="I3" s="13">
        <v>5</v>
      </c>
      <c r="J3" s="5">
        <f t="shared" si="1"/>
        <v>76.95</v>
      </c>
      <c r="K3" s="15">
        <v>15.38</v>
      </c>
      <c r="L3" s="15">
        <v>15.9</v>
      </c>
      <c r="M3" s="4">
        <v>2</v>
      </c>
      <c r="N3" s="7">
        <f t="shared" si="2"/>
        <v>31.28</v>
      </c>
      <c r="O3" s="15">
        <v>15</v>
      </c>
      <c r="P3" s="15">
        <v>16.33</v>
      </c>
      <c r="Q3" s="4">
        <v>2</v>
      </c>
      <c r="R3" s="5">
        <f>SUM((P3+O3)/2)*2</f>
        <v>31.33</v>
      </c>
      <c r="S3" s="15">
        <v>11.75</v>
      </c>
      <c r="T3" s="4">
        <v>1</v>
      </c>
      <c r="U3" s="7">
        <f t="shared" si="3"/>
        <v>11.75</v>
      </c>
      <c r="V3" s="25">
        <f t="shared" si="4"/>
        <v>151.31</v>
      </c>
      <c r="W3" s="28" t="s">
        <v>128</v>
      </c>
      <c r="X3" s="21" t="s">
        <v>129</v>
      </c>
      <c r="Y3" s="22" t="s">
        <v>131</v>
      </c>
      <c r="Z3" s="21" t="s">
        <v>130</v>
      </c>
      <c r="AA3" s="23"/>
      <c r="AB3" s="23"/>
      <c r="AC3" s="23"/>
    </row>
    <row r="4" spans="1:29" ht="21">
      <c r="A4">
        <v>3</v>
      </c>
      <c r="B4" s="17" t="s">
        <v>40</v>
      </c>
      <c r="C4" s="17" t="s">
        <v>41</v>
      </c>
      <c r="D4" s="17" t="s">
        <v>6</v>
      </c>
      <c r="E4" s="3" t="s">
        <v>27</v>
      </c>
      <c r="F4" s="18">
        <v>14.55</v>
      </c>
      <c r="G4" s="5">
        <v>0.5</v>
      </c>
      <c r="H4" s="6">
        <f t="shared" si="0"/>
        <v>15.05</v>
      </c>
      <c r="I4" s="13">
        <v>5</v>
      </c>
      <c r="J4" s="5">
        <f t="shared" si="1"/>
        <v>75.25</v>
      </c>
      <c r="K4" s="15">
        <v>15.13</v>
      </c>
      <c r="L4" s="15">
        <v>12.88</v>
      </c>
      <c r="M4" s="4">
        <v>2</v>
      </c>
      <c r="N4" s="7">
        <f t="shared" si="2"/>
        <v>28.01</v>
      </c>
      <c r="O4" s="15">
        <v>14.18</v>
      </c>
      <c r="P4" s="15">
        <v>15.45</v>
      </c>
      <c r="Q4" s="4">
        <v>2</v>
      </c>
      <c r="R4" s="7">
        <f>SUM(O4+P4)</f>
        <v>29.63</v>
      </c>
      <c r="S4" s="15">
        <v>14.25</v>
      </c>
      <c r="T4" s="4">
        <v>1</v>
      </c>
      <c r="U4" s="7">
        <f t="shared" si="3"/>
        <v>14.25</v>
      </c>
      <c r="V4" s="25">
        <f t="shared" si="4"/>
        <v>147.14000000000001</v>
      </c>
      <c r="W4" s="28" t="s">
        <v>128</v>
      </c>
      <c r="X4" s="21" t="s">
        <v>131</v>
      </c>
      <c r="Y4" s="22" t="s">
        <v>129</v>
      </c>
      <c r="Z4" s="21" t="s">
        <v>130</v>
      </c>
      <c r="AA4" s="23"/>
      <c r="AB4" s="23"/>
      <c r="AC4" s="23"/>
    </row>
    <row r="5" spans="1:29" ht="21">
      <c r="A5">
        <v>4</v>
      </c>
      <c r="B5" s="17" t="s">
        <v>96</v>
      </c>
      <c r="C5" s="17" t="s">
        <v>97</v>
      </c>
      <c r="D5" s="17" t="s">
        <v>98</v>
      </c>
      <c r="E5" s="3" t="s">
        <v>27</v>
      </c>
      <c r="F5" s="18">
        <v>14.22</v>
      </c>
      <c r="G5" s="5">
        <v>0.5</v>
      </c>
      <c r="H5" s="6">
        <f t="shared" si="0"/>
        <v>14.72</v>
      </c>
      <c r="I5" s="13">
        <v>5</v>
      </c>
      <c r="J5" s="5">
        <f t="shared" si="1"/>
        <v>73.60000000000001</v>
      </c>
      <c r="K5" s="15">
        <v>16.85</v>
      </c>
      <c r="L5" s="15">
        <v>13.98</v>
      </c>
      <c r="M5" s="4">
        <v>2</v>
      </c>
      <c r="N5" s="7">
        <f t="shared" si="2"/>
        <v>30.830000000000002</v>
      </c>
      <c r="O5" s="15">
        <v>10.78</v>
      </c>
      <c r="P5" s="15">
        <v>14.03</v>
      </c>
      <c r="Q5" s="4">
        <v>2</v>
      </c>
      <c r="R5" s="7">
        <f>SUM(O5+P5)</f>
        <v>24.81</v>
      </c>
      <c r="S5" s="15">
        <v>17</v>
      </c>
      <c r="T5" s="4">
        <v>1</v>
      </c>
      <c r="U5" s="7">
        <f t="shared" si="3"/>
        <v>17</v>
      </c>
      <c r="V5" s="25">
        <f t="shared" si="4"/>
        <v>146.24</v>
      </c>
      <c r="W5" s="28" t="s">
        <v>128</v>
      </c>
      <c r="X5" s="21" t="s">
        <v>130</v>
      </c>
      <c r="Y5" s="22" t="s">
        <v>129</v>
      </c>
      <c r="Z5" s="21" t="s">
        <v>131</v>
      </c>
      <c r="AA5" s="23"/>
      <c r="AB5" s="23"/>
      <c r="AC5" s="23"/>
    </row>
    <row r="6" spans="1:29" ht="21">
      <c r="A6">
        <v>5</v>
      </c>
      <c r="B6" s="17" t="s">
        <v>79</v>
      </c>
      <c r="C6" s="17" t="s">
        <v>80</v>
      </c>
      <c r="D6" s="17" t="s">
        <v>81</v>
      </c>
      <c r="E6" s="3" t="s">
        <v>27</v>
      </c>
      <c r="F6" s="18">
        <v>14.22</v>
      </c>
      <c r="G6" s="5">
        <v>0.5</v>
      </c>
      <c r="H6" s="6">
        <f t="shared" si="0"/>
        <v>14.72</v>
      </c>
      <c r="I6" s="13">
        <v>5</v>
      </c>
      <c r="J6" s="5">
        <f t="shared" si="1"/>
        <v>73.60000000000001</v>
      </c>
      <c r="K6" s="15">
        <v>12.83</v>
      </c>
      <c r="L6" s="15">
        <v>11.33</v>
      </c>
      <c r="M6" s="4">
        <v>2</v>
      </c>
      <c r="N6" s="7">
        <f t="shared" si="2"/>
        <v>24.16</v>
      </c>
      <c r="O6" s="15">
        <v>13.3</v>
      </c>
      <c r="P6" s="15">
        <v>14.6</v>
      </c>
      <c r="Q6" s="4">
        <v>2</v>
      </c>
      <c r="R6" s="5">
        <f>SUM((P6+O6)/2)*2</f>
        <v>27.9</v>
      </c>
      <c r="S6" s="15">
        <v>16</v>
      </c>
      <c r="T6" s="4">
        <v>1</v>
      </c>
      <c r="U6" s="7">
        <f t="shared" si="3"/>
        <v>16</v>
      </c>
      <c r="V6" s="24">
        <f t="shared" si="4"/>
        <v>141.66</v>
      </c>
      <c r="W6" s="28" t="s">
        <v>128</v>
      </c>
      <c r="X6" s="21" t="s">
        <v>130</v>
      </c>
      <c r="Y6" s="21" t="s">
        <v>129</v>
      </c>
      <c r="Z6" s="21" t="s">
        <v>131</v>
      </c>
      <c r="AA6" s="21"/>
      <c r="AC6" s="23"/>
    </row>
    <row r="7" spans="1:29" ht="21">
      <c r="A7">
        <v>6</v>
      </c>
      <c r="B7" s="17" t="s">
        <v>54</v>
      </c>
      <c r="C7" s="17" t="s">
        <v>55</v>
      </c>
      <c r="D7" s="17" t="s">
        <v>12</v>
      </c>
      <c r="E7" s="3" t="s">
        <v>27</v>
      </c>
      <c r="F7" s="18">
        <v>14.54</v>
      </c>
      <c r="G7" s="5">
        <v>0.5</v>
      </c>
      <c r="H7" s="6">
        <f t="shared" si="0"/>
        <v>15.04</v>
      </c>
      <c r="I7" s="13">
        <v>5</v>
      </c>
      <c r="J7" s="5">
        <f t="shared" si="1"/>
        <v>75.19999999999999</v>
      </c>
      <c r="K7" s="15">
        <v>12.53</v>
      </c>
      <c r="L7" s="15">
        <v>11.65</v>
      </c>
      <c r="M7" s="4">
        <v>2</v>
      </c>
      <c r="N7" s="7">
        <f t="shared" si="2"/>
        <v>24.18</v>
      </c>
      <c r="O7" s="15">
        <v>11.95</v>
      </c>
      <c r="P7" s="15">
        <v>15.73</v>
      </c>
      <c r="Q7" s="4">
        <v>2</v>
      </c>
      <c r="R7" s="7">
        <f>SUM(O7+P7)</f>
        <v>27.68</v>
      </c>
      <c r="S7" s="15">
        <v>14.25</v>
      </c>
      <c r="T7" s="4">
        <v>1</v>
      </c>
      <c r="U7" s="7">
        <f t="shared" si="3"/>
        <v>14.25</v>
      </c>
      <c r="V7" s="24">
        <f t="shared" si="4"/>
        <v>141.31</v>
      </c>
      <c r="W7" s="28" t="s">
        <v>128</v>
      </c>
      <c r="X7" s="21" t="s">
        <v>129</v>
      </c>
      <c r="Y7" s="21" t="s">
        <v>130</v>
      </c>
      <c r="Z7" s="21" t="s">
        <v>131</v>
      </c>
      <c r="AA7" s="21"/>
      <c r="AC7" s="23"/>
    </row>
    <row r="8" spans="1:29" ht="21">
      <c r="A8">
        <v>7</v>
      </c>
      <c r="B8" s="17" t="s">
        <v>38</v>
      </c>
      <c r="C8" s="17" t="s">
        <v>39</v>
      </c>
      <c r="D8" s="17" t="s">
        <v>6</v>
      </c>
      <c r="E8" s="3" t="s">
        <v>27</v>
      </c>
      <c r="F8" s="18">
        <v>13.57</v>
      </c>
      <c r="G8" s="5">
        <v>0.5</v>
      </c>
      <c r="H8" s="6">
        <f t="shared" si="0"/>
        <v>14.07</v>
      </c>
      <c r="I8" s="13">
        <v>5</v>
      </c>
      <c r="J8" s="5">
        <f t="shared" si="1"/>
        <v>70.35</v>
      </c>
      <c r="K8" s="15">
        <v>15.3</v>
      </c>
      <c r="L8" s="15">
        <v>15.9</v>
      </c>
      <c r="M8" s="4">
        <v>2</v>
      </c>
      <c r="N8" s="7">
        <f t="shared" si="2"/>
        <v>31.200000000000003</v>
      </c>
      <c r="O8" s="15">
        <v>15</v>
      </c>
      <c r="P8" s="15">
        <v>16.95</v>
      </c>
      <c r="Q8" s="4">
        <v>2</v>
      </c>
      <c r="R8" s="7">
        <f>SUM(O8+P8)</f>
        <v>31.95</v>
      </c>
      <c r="S8" s="15">
        <v>4</v>
      </c>
      <c r="T8" s="4">
        <v>1</v>
      </c>
      <c r="U8" s="7">
        <f t="shared" si="3"/>
        <v>4</v>
      </c>
      <c r="V8" s="24">
        <f t="shared" si="4"/>
        <v>137.5</v>
      </c>
      <c r="W8" s="28" t="s">
        <v>128</v>
      </c>
      <c r="X8" s="21" t="s">
        <v>131</v>
      </c>
      <c r="Y8" s="21" t="s">
        <v>129</v>
      </c>
      <c r="Z8" s="21" t="s">
        <v>130</v>
      </c>
      <c r="AA8" s="21"/>
      <c r="AC8" s="23"/>
    </row>
    <row r="9" spans="1:29" ht="21">
      <c r="A9">
        <v>8</v>
      </c>
      <c r="B9" s="17" t="s">
        <v>99</v>
      </c>
      <c r="C9" s="17" t="s">
        <v>100</v>
      </c>
      <c r="D9" s="17" t="s">
        <v>5</v>
      </c>
      <c r="E9" s="3" t="s">
        <v>27</v>
      </c>
      <c r="F9" s="18">
        <v>12.96</v>
      </c>
      <c r="G9" s="5">
        <v>0.5</v>
      </c>
      <c r="H9" s="6">
        <f t="shared" si="0"/>
        <v>13.46</v>
      </c>
      <c r="I9" s="13">
        <v>5</v>
      </c>
      <c r="J9" s="5">
        <f t="shared" si="1"/>
        <v>67.30000000000001</v>
      </c>
      <c r="K9" s="15">
        <v>16.33</v>
      </c>
      <c r="L9" s="15">
        <v>11.8</v>
      </c>
      <c r="M9" s="4">
        <v>2</v>
      </c>
      <c r="N9" s="7">
        <f t="shared" si="2"/>
        <v>28.13</v>
      </c>
      <c r="O9" s="15">
        <v>13.15</v>
      </c>
      <c r="P9" s="15">
        <v>15.2</v>
      </c>
      <c r="Q9" s="4">
        <v>2</v>
      </c>
      <c r="R9" s="5">
        <f>SUM((P9+O9)/2)*2</f>
        <v>28.35</v>
      </c>
      <c r="S9" s="15">
        <v>12.25</v>
      </c>
      <c r="T9" s="4">
        <v>1</v>
      </c>
      <c r="U9" s="7">
        <f t="shared" si="3"/>
        <v>12.25</v>
      </c>
      <c r="V9" s="24">
        <f t="shared" si="4"/>
        <v>136.03</v>
      </c>
      <c r="W9" s="28" t="s">
        <v>128</v>
      </c>
      <c r="X9" s="21" t="s">
        <v>129</v>
      </c>
      <c r="Y9" s="21" t="s">
        <v>130</v>
      </c>
      <c r="Z9" s="21" t="s">
        <v>131</v>
      </c>
      <c r="AA9" s="21"/>
      <c r="AC9" s="23"/>
    </row>
    <row r="10" spans="1:29" ht="21">
      <c r="A10">
        <v>9</v>
      </c>
      <c r="B10" s="17" t="s">
        <v>32</v>
      </c>
      <c r="C10" s="17" t="s">
        <v>33</v>
      </c>
      <c r="D10" s="17" t="s">
        <v>34</v>
      </c>
      <c r="E10" s="3" t="s">
        <v>27</v>
      </c>
      <c r="F10" s="18">
        <v>12.68</v>
      </c>
      <c r="G10" s="5">
        <v>0.5</v>
      </c>
      <c r="H10" s="6">
        <f t="shared" si="0"/>
        <v>13.18</v>
      </c>
      <c r="I10" s="13">
        <v>5</v>
      </c>
      <c r="J10" s="5">
        <f t="shared" si="1"/>
        <v>65.9</v>
      </c>
      <c r="K10" s="15">
        <v>11.78</v>
      </c>
      <c r="L10" s="15">
        <v>9.65</v>
      </c>
      <c r="M10" s="4">
        <v>2</v>
      </c>
      <c r="N10" s="7">
        <f t="shared" si="2"/>
        <v>21.43</v>
      </c>
      <c r="O10" s="15">
        <v>11.95</v>
      </c>
      <c r="P10" s="15">
        <v>15.33</v>
      </c>
      <c r="Q10" s="4">
        <v>2</v>
      </c>
      <c r="R10" s="7">
        <f>SUM(O10+P10)</f>
        <v>27.28</v>
      </c>
      <c r="S10" s="15">
        <v>15.75</v>
      </c>
      <c r="T10" s="4">
        <v>1</v>
      </c>
      <c r="U10" s="7">
        <f t="shared" si="3"/>
        <v>15.75</v>
      </c>
      <c r="V10" s="24">
        <f t="shared" si="4"/>
        <v>130.36</v>
      </c>
      <c r="W10" s="28" t="s">
        <v>128</v>
      </c>
      <c r="X10" s="21" t="s">
        <v>129</v>
      </c>
      <c r="Y10" s="21" t="s">
        <v>130</v>
      </c>
      <c r="Z10" s="21" t="s">
        <v>131</v>
      </c>
      <c r="AA10" s="21"/>
      <c r="AC10" s="23"/>
    </row>
    <row r="11" spans="1:29" ht="21">
      <c r="A11">
        <v>10</v>
      </c>
      <c r="B11" s="17" t="s">
        <v>45</v>
      </c>
      <c r="C11" s="17" t="s">
        <v>46</v>
      </c>
      <c r="D11" s="17" t="s">
        <v>47</v>
      </c>
      <c r="E11" s="3" t="s">
        <v>27</v>
      </c>
      <c r="F11" s="18">
        <v>12.08</v>
      </c>
      <c r="G11" s="5">
        <v>0.5</v>
      </c>
      <c r="H11" s="6">
        <f t="shared" si="0"/>
        <v>12.58</v>
      </c>
      <c r="I11" s="13">
        <v>5</v>
      </c>
      <c r="J11" s="5">
        <f t="shared" si="1"/>
        <v>62.9</v>
      </c>
      <c r="K11" s="15">
        <v>13.18</v>
      </c>
      <c r="L11" s="15">
        <v>13.73</v>
      </c>
      <c r="M11" s="4">
        <v>2</v>
      </c>
      <c r="N11" s="7">
        <f t="shared" si="2"/>
        <v>26.91</v>
      </c>
      <c r="O11" s="15">
        <v>14.3</v>
      </c>
      <c r="P11" s="15">
        <v>14.18</v>
      </c>
      <c r="Q11" s="4">
        <v>2</v>
      </c>
      <c r="R11" s="5">
        <f>SUM((P11+O11)/2)*2</f>
        <v>28.48</v>
      </c>
      <c r="S11" s="15">
        <v>12</v>
      </c>
      <c r="T11" s="4">
        <v>1</v>
      </c>
      <c r="U11" s="7">
        <f t="shared" si="3"/>
        <v>12</v>
      </c>
      <c r="V11" s="24">
        <f t="shared" si="4"/>
        <v>130.29000000000002</v>
      </c>
      <c r="W11" s="28" t="s">
        <v>128</v>
      </c>
      <c r="X11" s="21" t="s">
        <v>130</v>
      </c>
      <c r="Y11" s="21" t="s">
        <v>131</v>
      </c>
      <c r="Z11" s="21" t="s">
        <v>129</v>
      </c>
      <c r="AA11" s="21"/>
      <c r="AC11" s="23"/>
    </row>
    <row r="12" spans="1:29" ht="21">
      <c r="A12">
        <v>11</v>
      </c>
      <c r="B12" s="17" t="s">
        <v>56</v>
      </c>
      <c r="C12" s="17" t="s">
        <v>57</v>
      </c>
      <c r="D12" s="17" t="s">
        <v>20</v>
      </c>
      <c r="E12" s="3" t="s">
        <v>27</v>
      </c>
      <c r="F12" s="18">
        <v>11.74</v>
      </c>
      <c r="G12" s="5">
        <v>0.5</v>
      </c>
      <c r="H12" s="6">
        <f t="shared" si="0"/>
        <v>12.24</v>
      </c>
      <c r="I12" s="13">
        <v>5</v>
      </c>
      <c r="J12" s="5">
        <f t="shared" si="1"/>
        <v>61.2</v>
      </c>
      <c r="K12" s="15">
        <v>14.6</v>
      </c>
      <c r="L12" s="15">
        <v>13.38</v>
      </c>
      <c r="M12" s="4">
        <v>2</v>
      </c>
      <c r="N12" s="7">
        <f t="shared" si="2"/>
        <v>27.98</v>
      </c>
      <c r="O12" s="15">
        <v>12.83</v>
      </c>
      <c r="P12" s="15">
        <v>11.6</v>
      </c>
      <c r="Q12" s="4">
        <v>2</v>
      </c>
      <c r="R12" s="7">
        <f>SUM(O12+P12)</f>
        <v>24.43</v>
      </c>
      <c r="S12" s="15">
        <v>13.25</v>
      </c>
      <c r="T12" s="4">
        <v>1</v>
      </c>
      <c r="U12" s="7">
        <f t="shared" si="3"/>
        <v>13.25</v>
      </c>
      <c r="V12" s="25">
        <f t="shared" si="4"/>
        <v>126.86000000000001</v>
      </c>
      <c r="W12" s="28" t="s">
        <v>128</v>
      </c>
      <c r="X12" s="21" t="s">
        <v>131</v>
      </c>
      <c r="Y12" s="22" t="s">
        <v>129</v>
      </c>
      <c r="Z12" s="21" t="s">
        <v>130</v>
      </c>
      <c r="AA12" s="23"/>
      <c r="AB12" s="23"/>
      <c r="AC12" s="23"/>
    </row>
    <row r="13" spans="1:29" ht="21">
      <c r="A13">
        <v>12</v>
      </c>
      <c r="B13" s="17" t="s">
        <v>85</v>
      </c>
      <c r="C13" s="17" t="s">
        <v>86</v>
      </c>
      <c r="D13" s="17" t="s">
        <v>19</v>
      </c>
      <c r="E13" s="3" t="s">
        <v>27</v>
      </c>
      <c r="F13" s="18">
        <v>12.5</v>
      </c>
      <c r="G13" s="5">
        <v>0.5</v>
      </c>
      <c r="H13" s="6">
        <f t="shared" si="0"/>
        <v>13</v>
      </c>
      <c r="I13" s="13">
        <v>5</v>
      </c>
      <c r="J13" s="5">
        <f t="shared" si="1"/>
        <v>65</v>
      </c>
      <c r="K13" s="15">
        <v>13.13</v>
      </c>
      <c r="L13" s="15">
        <v>11.5</v>
      </c>
      <c r="M13" s="4">
        <v>2</v>
      </c>
      <c r="N13" s="7">
        <f t="shared" si="2"/>
        <v>24.630000000000003</v>
      </c>
      <c r="O13" s="15">
        <v>13.6</v>
      </c>
      <c r="P13" s="15">
        <v>14.63</v>
      </c>
      <c r="Q13" s="4">
        <v>2</v>
      </c>
      <c r="R13" s="5">
        <f>SUM((P13+O13)/2)*2</f>
        <v>28.23</v>
      </c>
      <c r="S13" s="15">
        <v>9</v>
      </c>
      <c r="T13" s="4">
        <v>1</v>
      </c>
      <c r="U13" s="7">
        <f t="shared" si="3"/>
        <v>9</v>
      </c>
      <c r="V13" s="25">
        <f t="shared" si="4"/>
        <v>126.86</v>
      </c>
      <c r="W13" s="28" t="s">
        <v>128</v>
      </c>
      <c r="X13" s="21" t="s">
        <v>129</v>
      </c>
      <c r="Y13" s="22" t="s">
        <v>130</v>
      </c>
      <c r="Z13" s="21" t="s">
        <v>131</v>
      </c>
      <c r="AA13" s="23"/>
      <c r="AB13" s="23"/>
      <c r="AC13" s="23"/>
    </row>
    <row r="14" spans="1:29" ht="21">
      <c r="A14">
        <v>13</v>
      </c>
      <c r="B14" s="17" t="s">
        <v>93</v>
      </c>
      <c r="C14" s="17" t="s">
        <v>94</v>
      </c>
      <c r="D14" s="17" t="s">
        <v>95</v>
      </c>
      <c r="E14" s="3" t="s">
        <v>27</v>
      </c>
      <c r="F14" s="18">
        <v>11.92</v>
      </c>
      <c r="G14" s="5">
        <v>0.5</v>
      </c>
      <c r="H14" s="6">
        <f t="shared" si="0"/>
        <v>12.42</v>
      </c>
      <c r="I14" s="13">
        <v>5</v>
      </c>
      <c r="J14" s="5">
        <f t="shared" si="1"/>
        <v>62.1</v>
      </c>
      <c r="K14" s="15">
        <v>12.2</v>
      </c>
      <c r="L14" s="15">
        <v>9.1</v>
      </c>
      <c r="M14" s="4">
        <v>2</v>
      </c>
      <c r="N14" s="7">
        <f t="shared" si="2"/>
        <v>21.299999999999997</v>
      </c>
      <c r="O14" s="15">
        <v>17.75</v>
      </c>
      <c r="P14" s="15">
        <v>13.6</v>
      </c>
      <c r="Q14" s="4">
        <v>2</v>
      </c>
      <c r="R14" s="5">
        <f>SUM((P14+O14)/2)*2</f>
        <v>31.35</v>
      </c>
      <c r="S14" s="15">
        <v>11</v>
      </c>
      <c r="T14" s="4">
        <v>1</v>
      </c>
      <c r="U14" s="7">
        <f t="shared" si="3"/>
        <v>11</v>
      </c>
      <c r="V14" s="25">
        <f t="shared" si="4"/>
        <v>125.75</v>
      </c>
      <c r="W14" s="28" t="s">
        <v>128</v>
      </c>
      <c r="X14" s="21" t="s">
        <v>129</v>
      </c>
      <c r="Y14" s="22" t="s">
        <v>130</v>
      </c>
      <c r="Z14" s="21" t="s">
        <v>131</v>
      </c>
      <c r="AA14" s="23"/>
      <c r="AB14" s="23"/>
      <c r="AC14" s="23"/>
    </row>
    <row r="15" spans="1:29" ht="21">
      <c r="A15">
        <v>14</v>
      </c>
      <c r="B15" s="17" t="s">
        <v>64</v>
      </c>
      <c r="C15" s="17" t="s">
        <v>65</v>
      </c>
      <c r="D15" s="17" t="s">
        <v>17</v>
      </c>
      <c r="E15" s="3" t="s">
        <v>27</v>
      </c>
      <c r="F15" s="18">
        <v>10.99</v>
      </c>
      <c r="G15" s="5">
        <v>0.5</v>
      </c>
      <c r="H15" s="6">
        <f t="shared" si="0"/>
        <v>11.49</v>
      </c>
      <c r="I15" s="13">
        <v>5</v>
      </c>
      <c r="J15" s="5">
        <f t="shared" si="1"/>
        <v>57.45</v>
      </c>
      <c r="K15" s="15">
        <v>11.93</v>
      </c>
      <c r="L15" s="15">
        <v>11.75</v>
      </c>
      <c r="M15" s="4">
        <v>2</v>
      </c>
      <c r="N15" s="7">
        <f t="shared" si="2"/>
        <v>23.68</v>
      </c>
      <c r="O15" s="15">
        <v>14.23</v>
      </c>
      <c r="P15" s="15">
        <v>13.58</v>
      </c>
      <c r="Q15" s="4">
        <v>2</v>
      </c>
      <c r="R15" s="5">
        <f>SUM((P15+O15)/2)*2</f>
        <v>27.810000000000002</v>
      </c>
      <c r="S15" s="15">
        <v>16</v>
      </c>
      <c r="T15" s="4">
        <v>1</v>
      </c>
      <c r="U15" s="7">
        <f t="shared" si="3"/>
        <v>16</v>
      </c>
      <c r="V15" s="25">
        <f t="shared" si="4"/>
        <v>124.94</v>
      </c>
      <c r="W15" s="28" t="s">
        <v>128</v>
      </c>
      <c r="X15" s="21" t="s">
        <v>129</v>
      </c>
      <c r="Y15" s="22" t="s">
        <v>130</v>
      </c>
      <c r="Z15" s="21" t="s">
        <v>131</v>
      </c>
      <c r="AA15" s="23"/>
      <c r="AB15" s="23"/>
      <c r="AC15" s="23"/>
    </row>
    <row r="16" spans="1:27" ht="21">
      <c r="A16">
        <v>15</v>
      </c>
      <c r="B16" s="17" t="s">
        <v>48</v>
      </c>
      <c r="C16" s="17" t="s">
        <v>49</v>
      </c>
      <c r="D16" s="17" t="s">
        <v>50</v>
      </c>
      <c r="E16" s="3" t="s">
        <v>27</v>
      </c>
      <c r="F16" s="18">
        <v>11.66</v>
      </c>
      <c r="G16" s="5">
        <v>0.5</v>
      </c>
      <c r="H16" s="6">
        <f t="shared" si="0"/>
        <v>12.16</v>
      </c>
      <c r="I16" s="13">
        <v>5</v>
      </c>
      <c r="J16" s="5">
        <f t="shared" si="1"/>
        <v>60.8</v>
      </c>
      <c r="K16" s="15">
        <v>13.48</v>
      </c>
      <c r="L16" s="15">
        <v>14</v>
      </c>
      <c r="M16" s="4">
        <v>2</v>
      </c>
      <c r="N16" s="7">
        <f t="shared" si="2"/>
        <v>27.48</v>
      </c>
      <c r="O16" s="15">
        <v>12.65</v>
      </c>
      <c r="P16" s="15">
        <v>12.53</v>
      </c>
      <c r="Q16" s="4">
        <v>2</v>
      </c>
      <c r="R16" s="7">
        <f>SUM(O16+P16)</f>
        <v>25.18</v>
      </c>
      <c r="S16" s="15">
        <v>10</v>
      </c>
      <c r="T16" s="4">
        <v>1</v>
      </c>
      <c r="U16" s="7">
        <f t="shared" si="3"/>
        <v>10</v>
      </c>
      <c r="V16" s="25">
        <f t="shared" si="4"/>
        <v>123.46000000000001</v>
      </c>
      <c r="W16" s="28" t="s">
        <v>128</v>
      </c>
      <c r="X16" s="21" t="s">
        <v>129</v>
      </c>
      <c r="Y16" s="22" t="s">
        <v>130</v>
      </c>
      <c r="Z16" s="21" t="s">
        <v>131</v>
      </c>
      <c r="AA16" s="23"/>
    </row>
    <row r="17" spans="1:27" ht="21">
      <c r="A17">
        <v>16</v>
      </c>
      <c r="B17" s="17" t="s">
        <v>29</v>
      </c>
      <c r="C17" s="17" t="s">
        <v>30</v>
      </c>
      <c r="D17" s="17" t="s">
        <v>31</v>
      </c>
      <c r="E17" s="3" t="s">
        <v>27</v>
      </c>
      <c r="F17" s="18">
        <v>11.63</v>
      </c>
      <c r="G17" s="5">
        <v>0.5</v>
      </c>
      <c r="H17" s="6">
        <f t="shared" si="0"/>
        <v>12.13</v>
      </c>
      <c r="I17" s="13">
        <v>5</v>
      </c>
      <c r="J17" s="5">
        <f t="shared" si="1"/>
        <v>60.650000000000006</v>
      </c>
      <c r="K17" s="15">
        <v>11.28</v>
      </c>
      <c r="L17" s="15">
        <v>9.58</v>
      </c>
      <c r="M17" s="4">
        <v>2</v>
      </c>
      <c r="N17" s="7">
        <f t="shared" si="2"/>
        <v>20.86</v>
      </c>
      <c r="O17" s="15">
        <v>14.48</v>
      </c>
      <c r="P17" s="15">
        <v>14.53</v>
      </c>
      <c r="Q17" s="4">
        <v>2</v>
      </c>
      <c r="R17" s="7">
        <f>SUM(O17+P17)</f>
        <v>29.009999999999998</v>
      </c>
      <c r="S17" s="15">
        <v>12.5</v>
      </c>
      <c r="T17" s="4">
        <v>1</v>
      </c>
      <c r="U17" s="7">
        <f t="shared" si="3"/>
        <v>12.5</v>
      </c>
      <c r="V17" s="25">
        <f t="shared" si="4"/>
        <v>123.02000000000001</v>
      </c>
      <c r="W17" s="28" t="s">
        <v>128</v>
      </c>
      <c r="X17" s="21" t="s">
        <v>129</v>
      </c>
      <c r="Y17" s="22" t="s">
        <v>130</v>
      </c>
      <c r="Z17" s="21" t="s">
        <v>131</v>
      </c>
      <c r="AA17" s="23"/>
    </row>
    <row r="18" spans="1:27" ht="21">
      <c r="A18">
        <v>17</v>
      </c>
      <c r="B18" s="17" t="s">
        <v>73</v>
      </c>
      <c r="C18" s="17" t="s">
        <v>74</v>
      </c>
      <c r="D18" s="17" t="s">
        <v>75</v>
      </c>
      <c r="E18" s="3" t="s">
        <v>27</v>
      </c>
      <c r="F18" s="18">
        <v>12.25</v>
      </c>
      <c r="G18" s="5">
        <v>0.5</v>
      </c>
      <c r="H18" s="6">
        <f t="shared" si="0"/>
        <v>12.75</v>
      </c>
      <c r="I18" s="13">
        <v>5</v>
      </c>
      <c r="J18" s="5">
        <f t="shared" si="1"/>
        <v>63.75</v>
      </c>
      <c r="K18" s="15">
        <v>11.03</v>
      </c>
      <c r="L18" s="15">
        <v>10.73</v>
      </c>
      <c r="M18" s="4">
        <v>2</v>
      </c>
      <c r="N18" s="7">
        <f t="shared" si="2"/>
        <v>21.759999999999998</v>
      </c>
      <c r="O18" s="15">
        <v>11.48</v>
      </c>
      <c r="P18" s="15">
        <v>12.03</v>
      </c>
      <c r="Q18" s="4">
        <v>2</v>
      </c>
      <c r="R18" s="7">
        <f>SUM(O18+P18)</f>
        <v>23.509999999999998</v>
      </c>
      <c r="S18" s="15">
        <v>13.75</v>
      </c>
      <c r="T18" s="4">
        <v>1</v>
      </c>
      <c r="U18" s="7">
        <f t="shared" si="3"/>
        <v>13.75</v>
      </c>
      <c r="V18" s="25">
        <f t="shared" si="4"/>
        <v>122.76999999999998</v>
      </c>
      <c r="W18" s="28" t="s">
        <v>128</v>
      </c>
      <c r="X18" s="21" t="s">
        <v>129</v>
      </c>
      <c r="Y18" s="22" t="s">
        <v>131</v>
      </c>
      <c r="Z18" s="21" t="s">
        <v>130</v>
      </c>
      <c r="AA18" s="23"/>
    </row>
    <row r="19" spans="1:27" ht="21">
      <c r="A19">
        <v>18</v>
      </c>
      <c r="B19" s="17" t="s">
        <v>60</v>
      </c>
      <c r="C19" s="17" t="s">
        <v>61</v>
      </c>
      <c r="D19" s="17" t="s">
        <v>62</v>
      </c>
      <c r="E19" s="3" t="s">
        <v>27</v>
      </c>
      <c r="F19" s="18">
        <v>12.06</v>
      </c>
      <c r="G19" s="5">
        <v>0.5</v>
      </c>
      <c r="H19" s="6">
        <f t="shared" si="0"/>
        <v>12.56</v>
      </c>
      <c r="I19" s="13">
        <v>5</v>
      </c>
      <c r="J19" s="5">
        <f t="shared" si="1"/>
        <v>62.800000000000004</v>
      </c>
      <c r="K19" s="15">
        <v>3.98</v>
      </c>
      <c r="L19" s="15">
        <v>11.03</v>
      </c>
      <c r="M19" s="4">
        <v>2</v>
      </c>
      <c r="N19" s="7">
        <f t="shared" si="2"/>
        <v>15.01</v>
      </c>
      <c r="O19" s="15">
        <v>15.08</v>
      </c>
      <c r="P19" s="15">
        <v>14.43</v>
      </c>
      <c r="Q19" s="4">
        <v>2</v>
      </c>
      <c r="R19" s="5">
        <f>SUM((P19+O19)/2)*2</f>
        <v>29.509999999999998</v>
      </c>
      <c r="S19" s="15">
        <v>14.5</v>
      </c>
      <c r="T19" s="4">
        <v>1</v>
      </c>
      <c r="U19" s="7">
        <f t="shared" si="3"/>
        <v>14.5</v>
      </c>
      <c r="V19" s="25">
        <f t="shared" si="4"/>
        <v>121.82</v>
      </c>
      <c r="W19" s="28" t="s">
        <v>128</v>
      </c>
      <c r="X19" s="21" t="s">
        <v>130</v>
      </c>
      <c r="Y19" s="22" t="s">
        <v>131</v>
      </c>
      <c r="Z19" s="21" t="s">
        <v>129</v>
      </c>
      <c r="AA19" s="23"/>
    </row>
    <row r="20" spans="1:27" ht="21">
      <c r="A20">
        <v>19</v>
      </c>
      <c r="B20" s="17" t="s">
        <v>104</v>
      </c>
      <c r="C20" s="17" t="s">
        <v>103</v>
      </c>
      <c r="D20" s="17" t="s">
        <v>105</v>
      </c>
      <c r="E20" s="3" t="s">
        <v>27</v>
      </c>
      <c r="F20" s="18">
        <v>11.35</v>
      </c>
      <c r="G20" s="5">
        <v>0.5</v>
      </c>
      <c r="H20" s="6">
        <f t="shared" si="0"/>
        <v>11.85</v>
      </c>
      <c r="I20" s="13">
        <v>5</v>
      </c>
      <c r="J20" s="5">
        <f t="shared" si="1"/>
        <v>59.25</v>
      </c>
      <c r="K20" s="15">
        <v>10.53</v>
      </c>
      <c r="L20" s="15">
        <v>11.2</v>
      </c>
      <c r="M20" s="4">
        <v>2</v>
      </c>
      <c r="N20" s="7">
        <f t="shared" si="2"/>
        <v>21.729999999999997</v>
      </c>
      <c r="O20" s="15">
        <v>18.03</v>
      </c>
      <c r="P20" s="15">
        <v>9.7</v>
      </c>
      <c r="Q20" s="4">
        <v>2</v>
      </c>
      <c r="R20" s="5">
        <f>SUM((P20+O20)/2)*2</f>
        <v>27.73</v>
      </c>
      <c r="S20" s="15">
        <v>13</v>
      </c>
      <c r="T20" s="4">
        <v>1</v>
      </c>
      <c r="U20" s="7">
        <f t="shared" si="3"/>
        <v>13</v>
      </c>
      <c r="V20" s="25">
        <f t="shared" si="4"/>
        <v>121.71</v>
      </c>
      <c r="W20" s="28" t="s">
        <v>128</v>
      </c>
      <c r="X20" s="21" t="s">
        <v>129</v>
      </c>
      <c r="Y20" s="22" t="s">
        <v>131</v>
      </c>
      <c r="Z20" s="21" t="s">
        <v>130</v>
      </c>
      <c r="AA20" s="23"/>
    </row>
    <row r="21" spans="1:27" ht="21">
      <c r="A21">
        <v>20</v>
      </c>
      <c r="B21" s="17" t="s">
        <v>35</v>
      </c>
      <c r="C21" s="17" t="s">
        <v>36</v>
      </c>
      <c r="D21" s="17" t="s">
        <v>37</v>
      </c>
      <c r="E21" s="3" t="s">
        <v>27</v>
      </c>
      <c r="F21" s="18">
        <v>11.91</v>
      </c>
      <c r="G21" s="5">
        <v>0.5</v>
      </c>
      <c r="H21" s="6">
        <f t="shared" si="0"/>
        <v>12.41</v>
      </c>
      <c r="I21" s="13">
        <v>5</v>
      </c>
      <c r="J21" s="5">
        <f t="shared" si="1"/>
        <v>62.05</v>
      </c>
      <c r="K21" s="15">
        <v>12.53</v>
      </c>
      <c r="L21" s="15">
        <v>15.25</v>
      </c>
      <c r="M21" s="4">
        <v>2</v>
      </c>
      <c r="N21" s="7">
        <f t="shared" si="2"/>
        <v>27.78</v>
      </c>
      <c r="O21" s="15">
        <v>10.95</v>
      </c>
      <c r="P21" s="15">
        <v>10.2</v>
      </c>
      <c r="Q21" s="4">
        <v>2</v>
      </c>
      <c r="R21" s="7">
        <f>SUM(O21+P21)</f>
        <v>21.15</v>
      </c>
      <c r="S21" s="15">
        <v>10.25</v>
      </c>
      <c r="T21" s="4">
        <v>1</v>
      </c>
      <c r="U21" s="7">
        <f t="shared" si="3"/>
        <v>10.25</v>
      </c>
      <c r="V21" s="25">
        <f t="shared" si="4"/>
        <v>121.22999999999999</v>
      </c>
      <c r="W21" s="28" t="s">
        <v>128</v>
      </c>
      <c r="X21" s="21" t="s">
        <v>131</v>
      </c>
      <c r="Y21" s="22" t="s">
        <v>129</v>
      </c>
      <c r="Z21" s="21" t="s">
        <v>130</v>
      </c>
      <c r="AA21" s="23"/>
    </row>
    <row r="22" spans="1:27" ht="21">
      <c r="A22">
        <v>21</v>
      </c>
      <c r="B22" s="17" t="s">
        <v>106</v>
      </c>
      <c r="C22" s="17" t="s">
        <v>11</v>
      </c>
      <c r="D22" s="17" t="s">
        <v>107</v>
      </c>
      <c r="E22" s="3" t="s">
        <v>27</v>
      </c>
      <c r="F22" s="18">
        <v>10.75</v>
      </c>
      <c r="G22" s="5">
        <v>0.5</v>
      </c>
      <c r="H22" s="6">
        <f t="shared" si="0"/>
        <v>11.25</v>
      </c>
      <c r="I22" s="13">
        <v>5</v>
      </c>
      <c r="J22" s="5">
        <f t="shared" si="1"/>
        <v>56.25</v>
      </c>
      <c r="K22" s="15">
        <v>13.73</v>
      </c>
      <c r="L22" s="15">
        <v>11.9</v>
      </c>
      <c r="M22" s="4">
        <v>2</v>
      </c>
      <c r="N22" s="7">
        <f t="shared" si="2"/>
        <v>25.630000000000003</v>
      </c>
      <c r="O22" s="15">
        <v>12.13</v>
      </c>
      <c r="P22" s="15">
        <v>15.38</v>
      </c>
      <c r="Q22" s="4">
        <v>2</v>
      </c>
      <c r="R22" s="7">
        <f>SUM(O22+P22)</f>
        <v>27.51</v>
      </c>
      <c r="S22" s="15">
        <v>11</v>
      </c>
      <c r="T22" s="4">
        <v>1</v>
      </c>
      <c r="U22" s="7">
        <f t="shared" si="3"/>
        <v>11</v>
      </c>
      <c r="V22" s="25">
        <f t="shared" si="4"/>
        <v>120.39</v>
      </c>
      <c r="W22" s="28" t="s">
        <v>128</v>
      </c>
      <c r="X22" s="21" t="s">
        <v>129</v>
      </c>
      <c r="Y22" s="22" t="s">
        <v>131</v>
      </c>
      <c r="Z22" s="21" t="s">
        <v>130</v>
      </c>
      <c r="AA22" s="23"/>
    </row>
    <row r="23" spans="1:27" ht="21">
      <c r="A23">
        <v>22</v>
      </c>
      <c r="B23" s="17" t="s">
        <v>90</v>
      </c>
      <c r="C23" s="17" t="s">
        <v>91</v>
      </c>
      <c r="D23" s="17" t="s">
        <v>92</v>
      </c>
      <c r="E23" s="3" t="s">
        <v>27</v>
      </c>
      <c r="F23" s="18">
        <v>10.32</v>
      </c>
      <c r="G23" s="5">
        <v>0.5</v>
      </c>
      <c r="H23" s="6">
        <f t="shared" si="0"/>
        <v>10.82</v>
      </c>
      <c r="I23" s="13">
        <v>5</v>
      </c>
      <c r="J23" s="5">
        <f t="shared" si="1"/>
        <v>54.1</v>
      </c>
      <c r="K23" s="15">
        <v>12.2</v>
      </c>
      <c r="L23" s="15">
        <v>15.48</v>
      </c>
      <c r="M23" s="4">
        <v>2</v>
      </c>
      <c r="N23" s="7">
        <f t="shared" si="2"/>
        <v>27.68</v>
      </c>
      <c r="O23" s="15">
        <v>10.45</v>
      </c>
      <c r="P23" s="15">
        <v>14.1</v>
      </c>
      <c r="Q23" s="4">
        <v>2</v>
      </c>
      <c r="R23" s="5">
        <f>SUM((P23+O23)/2)*2</f>
        <v>24.549999999999997</v>
      </c>
      <c r="S23" s="15">
        <v>14</v>
      </c>
      <c r="T23" s="4">
        <v>1</v>
      </c>
      <c r="U23" s="7">
        <f t="shared" si="3"/>
        <v>14</v>
      </c>
      <c r="V23" s="25">
        <f t="shared" si="4"/>
        <v>120.33</v>
      </c>
      <c r="W23" s="28" t="s">
        <v>128</v>
      </c>
      <c r="X23" s="21" t="s">
        <v>130</v>
      </c>
      <c r="Y23" s="22" t="s">
        <v>129</v>
      </c>
      <c r="Z23" s="21" t="s">
        <v>131</v>
      </c>
      <c r="AA23" s="23"/>
    </row>
    <row r="24" spans="1:27" ht="21">
      <c r="A24">
        <v>23</v>
      </c>
      <c r="B24" s="17" t="s">
        <v>125</v>
      </c>
      <c r="C24" s="17" t="s">
        <v>126</v>
      </c>
      <c r="D24" s="17" t="s">
        <v>127</v>
      </c>
      <c r="E24" s="3" t="s">
        <v>28</v>
      </c>
      <c r="F24" s="19">
        <v>11.13</v>
      </c>
      <c r="G24" s="9"/>
      <c r="H24" s="6">
        <f t="shared" si="0"/>
        <v>11.13</v>
      </c>
      <c r="I24" s="13">
        <v>5</v>
      </c>
      <c r="J24" s="5">
        <f t="shared" si="1"/>
        <v>55.650000000000006</v>
      </c>
      <c r="K24" s="15">
        <v>12.53</v>
      </c>
      <c r="L24" s="15">
        <v>13.75</v>
      </c>
      <c r="M24" s="4">
        <v>2</v>
      </c>
      <c r="N24" s="7">
        <f t="shared" si="2"/>
        <v>26.28</v>
      </c>
      <c r="O24" s="15">
        <v>11.48</v>
      </c>
      <c r="P24" s="15">
        <v>10.53</v>
      </c>
      <c r="Q24" s="4">
        <v>2</v>
      </c>
      <c r="R24" s="7">
        <f>SUM(O24+P24)</f>
        <v>22.009999999999998</v>
      </c>
      <c r="S24" s="15">
        <v>16.25</v>
      </c>
      <c r="T24" s="16">
        <v>1</v>
      </c>
      <c r="U24" s="7">
        <f t="shared" si="3"/>
        <v>16.25</v>
      </c>
      <c r="V24" s="25">
        <f t="shared" si="4"/>
        <v>120.19</v>
      </c>
      <c r="W24" s="28" t="s">
        <v>128</v>
      </c>
      <c r="X24" s="21" t="s">
        <v>129</v>
      </c>
      <c r="Y24" s="22" t="s">
        <v>131</v>
      </c>
      <c r="Z24" s="21" t="s">
        <v>130</v>
      </c>
      <c r="AA24" s="23"/>
    </row>
    <row r="25" spans="1:27" ht="21">
      <c r="A25">
        <v>24</v>
      </c>
      <c r="B25" s="17" t="s">
        <v>51</v>
      </c>
      <c r="C25" s="17" t="s">
        <v>52</v>
      </c>
      <c r="D25" s="17" t="s">
        <v>20</v>
      </c>
      <c r="E25" s="3" t="s">
        <v>27</v>
      </c>
      <c r="F25" s="18">
        <v>11.14</v>
      </c>
      <c r="G25" s="5">
        <v>0.5</v>
      </c>
      <c r="H25" s="6">
        <f t="shared" si="0"/>
        <v>11.64</v>
      </c>
      <c r="I25" s="13">
        <v>5</v>
      </c>
      <c r="J25" s="5">
        <f t="shared" si="1"/>
        <v>58.2</v>
      </c>
      <c r="K25" s="15">
        <v>15.68</v>
      </c>
      <c r="L25" s="15">
        <v>10.83</v>
      </c>
      <c r="M25" s="4">
        <v>2</v>
      </c>
      <c r="N25" s="7">
        <f t="shared" si="2"/>
        <v>26.509999999999998</v>
      </c>
      <c r="O25" s="15">
        <v>12.85</v>
      </c>
      <c r="P25" s="15">
        <v>9.1</v>
      </c>
      <c r="Q25" s="4">
        <v>2</v>
      </c>
      <c r="R25" s="7">
        <f>SUM(O25+P25)</f>
        <v>21.95</v>
      </c>
      <c r="S25" s="15">
        <v>13.25</v>
      </c>
      <c r="T25" s="4">
        <v>1</v>
      </c>
      <c r="U25" s="7">
        <f t="shared" si="3"/>
        <v>13.25</v>
      </c>
      <c r="V25" s="25">
        <f t="shared" si="4"/>
        <v>119.91000000000001</v>
      </c>
      <c r="W25" s="28" t="s">
        <v>128</v>
      </c>
      <c r="X25" s="21" t="s">
        <v>130</v>
      </c>
      <c r="Y25" s="22" t="s">
        <v>129</v>
      </c>
      <c r="Z25" s="21" t="s">
        <v>131</v>
      </c>
      <c r="AA25" s="23"/>
    </row>
    <row r="26" spans="1:27" ht="21">
      <c r="A26">
        <v>25</v>
      </c>
      <c r="B26" s="17" t="s">
        <v>70</v>
      </c>
      <c r="C26" s="17" t="s">
        <v>71</v>
      </c>
      <c r="D26" s="17" t="s">
        <v>72</v>
      </c>
      <c r="E26" s="3" t="s">
        <v>27</v>
      </c>
      <c r="F26" s="18">
        <v>10.3</v>
      </c>
      <c r="G26" s="5">
        <v>0.5</v>
      </c>
      <c r="H26" s="6">
        <f t="shared" si="0"/>
        <v>10.8</v>
      </c>
      <c r="I26" s="13">
        <v>5</v>
      </c>
      <c r="J26" s="5">
        <f t="shared" si="1"/>
        <v>54</v>
      </c>
      <c r="K26" s="15">
        <v>10.78</v>
      </c>
      <c r="L26" s="15">
        <v>10.83</v>
      </c>
      <c r="M26" s="4">
        <v>2</v>
      </c>
      <c r="N26" s="7">
        <f t="shared" si="2"/>
        <v>21.61</v>
      </c>
      <c r="O26" s="15">
        <v>14.9</v>
      </c>
      <c r="P26" s="15">
        <v>13.9</v>
      </c>
      <c r="Q26" s="4">
        <v>2</v>
      </c>
      <c r="R26" s="7">
        <f>SUM(O26+P26)</f>
        <v>28.8</v>
      </c>
      <c r="S26" s="15">
        <v>15</v>
      </c>
      <c r="T26" s="4">
        <v>1</v>
      </c>
      <c r="U26" s="7">
        <f t="shared" si="3"/>
        <v>15</v>
      </c>
      <c r="V26" s="25">
        <f t="shared" si="4"/>
        <v>119.41</v>
      </c>
      <c r="W26" s="28" t="s">
        <v>128</v>
      </c>
      <c r="X26" s="21" t="s">
        <v>129</v>
      </c>
      <c r="Y26" s="22" t="s">
        <v>131</v>
      </c>
      <c r="Z26" s="21" t="s">
        <v>130</v>
      </c>
      <c r="AA26" s="23"/>
    </row>
    <row r="27" spans="1:27" ht="21">
      <c r="A27">
        <v>26</v>
      </c>
      <c r="B27" s="17" t="s">
        <v>76</v>
      </c>
      <c r="C27" s="17" t="s">
        <v>77</v>
      </c>
      <c r="D27" s="17" t="s">
        <v>78</v>
      </c>
      <c r="E27" s="3" t="s">
        <v>27</v>
      </c>
      <c r="F27" s="18">
        <v>11.26</v>
      </c>
      <c r="G27" s="5">
        <v>0.5</v>
      </c>
      <c r="H27" s="6">
        <f t="shared" si="0"/>
        <v>11.76</v>
      </c>
      <c r="I27" s="13">
        <v>5</v>
      </c>
      <c r="J27" s="5">
        <f t="shared" si="1"/>
        <v>58.8</v>
      </c>
      <c r="K27" s="15">
        <v>11.6</v>
      </c>
      <c r="L27" s="15">
        <v>10.3</v>
      </c>
      <c r="M27" s="4">
        <v>2</v>
      </c>
      <c r="N27" s="7">
        <f t="shared" si="2"/>
        <v>21.9</v>
      </c>
      <c r="O27" s="15">
        <v>12.73</v>
      </c>
      <c r="P27" s="15">
        <v>12.75</v>
      </c>
      <c r="Q27" s="4">
        <v>2</v>
      </c>
      <c r="R27" s="5">
        <f>SUM((P27+O27)/2)*2</f>
        <v>25.48</v>
      </c>
      <c r="S27" s="15">
        <v>12.75</v>
      </c>
      <c r="T27" s="4">
        <v>1</v>
      </c>
      <c r="U27" s="7">
        <f t="shared" si="3"/>
        <v>12.75</v>
      </c>
      <c r="V27" s="25">
        <f t="shared" si="4"/>
        <v>118.92999999999999</v>
      </c>
      <c r="W27" s="28" t="s">
        <v>128</v>
      </c>
      <c r="X27" s="21" t="s">
        <v>129</v>
      </c>
      <c r="Y27" s="22" t="s">
        <v>130</v>
      </c>
      <c r="Z27" s="21" t="s">
        <v>131</v>
      </c>
      <c r="AA27" s="23"/>
    </row>
    <row r="28" spans="1:27" ht="21">
      <c r="A28">
        <v>27</v>
      </c>
      <c r="B28" s="17" t="s">
        <v>68</v>
      </c>
      <c r="C28" s="17" t="s">
        <v>69</v>
      </c>
      <c r="D28" s="17" t="s">
        <v>15</v>
      </c>
      <c r="E28" s="3" t="s">
        <v>27</v>
      </c>
      <c r="F28" s="18">
        <v>11.4</v>
      </c>
      <c r="G28" s="5">
        <v>0.5</v>
      </c>
      <c r="H28" s="6">
        <f t="shared" si="0"/>
        <v>11.9</v>
      </c>
      <c r="I28" s="13">
        <v>5</v>
      </c>
      <c r="J28" s="5">
        <f t="shared" si="1"/>
        <v>59.5</v>
      </c>
      <c r="K28" s="15">
        <v>14.6</v>
      </c>
      <c r="L28" s="15">
        <v>13.33</v>
      </c>
      <c r="M28" s="4">
        <v>2</v>
      </c>
      <c r="N28" s="7">
        <f t="shared" si="2"/>
        <v>27.93</v>
      </c>
      <c r="O28" s="15">
        <v>8.43</v>
      </c>
      <c r="P28" s="15">
        <v>7.63</v>
      </c>
      <c r="Q28" s="4">
        <v>2</v>
      </c>
      <c r="R28" s="7">
        <f>SUM(O28+P28)</f>
        <v>16.06</v>
      </c>
      <c r="S28" s="15">
        <v>15.25</v>
      </c>
      <c r="T28" s="4">
        <v>1</v>
      </c>
      <c r="U28" s="7">
        <f t="shared" si="3"/>
        <v>15.25</v>
      </c>
      <c r="V28" s="25">
        <f t="shared" si="4"/>
        <v>118.74000000000001</v>
      </c>
      <c r="W28" s="28" t="s">
        <v>128</v>
      </c>
      <c r="X28" s="21" t="s">
        <v>129</v>
      </c>
      <c r="Y28" s="22" t="s">
        <v>131</v>
      </c>
      <c r="Z28" s="21" t="s">
        <v>130</v>
      </c>
      <c r="AA28" s="23"/>
    </row>
    <row r="29" spans="1:27" ht="21">
      <c r="A29">
        <v>28</v>
      </c>
      <c r="B29" s="17" t="s">
        <v>123</v>
      </c>
      <c r="C29" s="17" t="s">
        <v>124</v>
      </c>
      <c r="D29" s="17" t="s">
        <v>8</v>
      </c>
      <c r="E29" s="3" t="s">
        <v>28</v>
      </c>
      <c r="F29" s="19">
        <v>10.64</v>
      </c>
      <c r="G29" s="9"/>
      <c r="H29" s="6">
        <f t="shared" si="0"/>
        <v>10.64</v>
      </c>
      <c r="I29" s="13">
        <v>5</v>
      </c>
      <c r="J29" s="5">
        <f t="shared" si="1"/>
        <v>53.2</v>
      </c>
      <c r="K29" s="15">
        <v>10.6</v>
      </c>
      <c r="L29" s="15">
        <v>15.13</v>
      </c>
      <c r="M29" s="4">
        <v>2</v>
      </c>
      <c r="N29" s="7">
        <f t="shared" si="2"/>
        <v>25.73</v>
      </c>
      <c r="O29" s="15">
        <v>13.35</v>
      </c>
      <c r="P29" s="15">
        <v>12.6</v>
      </c>
      <c r="Q29" s="4">
        <v>2</v>
      </c>
      <c r="R29" s="5">
        <f>SUM((P29+O29)/2)*2</f>
        <v>25.95</v>
      </c>
      <c r="S29" s="15">
        <v>13.5</v>
      </c>
      <c r="T29" s="16">
        <v>1</v>
      </c>
      <c r="U29" s="7">
        <f t="shared" si="3"/>
        <v>13.5</v>
      </c>
      <c r="V29" s="25">
        <f t="shared" si="4"/>
        <v>118.38000000000001</v>
      </c>
      <c r="W29" s="28" t="s">
        <v>128</v>
      </c>
      <c r="X29" s="21" t="s">
        <v>131</v>
      </c>
      <c r="Y29" s="22" t="s">
        <v>129</v>
      </c>
      <c r="Z29" s="21" t="s">
        <v>130</v>
      </c>
      <c r="AA29" s="23"/>
    </row>
    <row r="30" spans="1:27" ht="21">
      <c r="A30">
        <v>29</v>
      </c>
      <c r="B30" s="17" t="s">
        <v>66</v>
      </c>
      <c r="C30" s="17" t="s">
        <v>67</v>
      </c>
      <c r="D30" s="17" t="s">
        <v>50</v>
      </c>
      <c r="E30" s="3" t="s">
        <v>27</v>
      </c>
      <c r="F30" s="18">
        <v>10.33</v>
      </c>
      <c r="G30" s="5">
        <v>0.5</v>
      </c>
      <c r="H30" s="6">
        <f t="shared" si="0"/>
        <v>10.83</v>
      </c>
      <c r="I30" s="13">
        <v>5</v>
      </c>
      <c r="J30" s="5">
        <f t="shared" si="1"/>
        <v>54.15</v>
      </c>
      <c r="K30" s="15">
        <v>10.28</v>
      </c>
      <c r="L30" s="15">
        <v>9.75</v>
      </c>
      <c r="M30" s="4">
        <v>2</v>
      </c>
      <c r="N30" s="7">
        <f t="shared" si="2"/>
        <v>20.03</v>
      </c>
      <c r="O30" s="15">
        <v>16.48</v>
      </c>
      <c r="P30" s="15">
        <v>14.83</v>
      </c>
      <c r="Q30" s="4">
        <v>2</v>
      </c>
      <c r="R30" s="5">
        <f>SUM((P30+O30)/2)*2</f>
        <v>31.310000000000002</v>
      </c>
      <c r="S30" s="15">
        <v>11.5</v>
      </c>
      <c r="T30" s="4">
        <v>1</v>
      </c>
      <c r="U30" s="7">
        <f t="shared" si="3"/>
        <v>11.5</v>
      </c>
      <c r="V30" s="25">
        <f t="shared" si="4"/>
        <v>116.99000000000001</v>
      </c>
      <c r="W30" s="28" t="s">
        <v>128</v>
      </c>
      <c r="X30" s="21" t="s">
        <v>129</v>
      </c>
      <c r="Y30" s="22" t="s">
        <v>131</v>
      </c>
      <c r="Z30" s="21" t="s">
        <v>130</v>
      </c>
      <c r="AA30" s="23"/>
    </row>
    <row r="31" spans="1:27" ht="21">
      <c r="A31">
        <v>30</v>
      </c>
      <c r="B31" s="17" t="s">
        <v>53</v>
      </c>
      <c r="C31" s="17" t="s">
        <v>10</v>
      </c>
      <c r="D31" s="17" t="s">
        <v>13</v>
      </c>
      <c r="E31" s="3" t="s">
        <v>27</v>
      </c>
      <c r="F31" s="18">
        <v>10.81</v>
      </c>
      <c r="G31" s="5">
        <v>0.5</v>
      </c>
      <c r="H31" s="6">
        <f t="shared" si="0"/>
        <v>11.31</v>
      </c>
      <c r="I31" s="13">
        <v>5</v>
      </c>
      <c r="J31" s="5">
        <f t="shared" si="1"/>
        <v>56.550000000000004</v>
      </c>
      <c r="K31" s="15">
        <v>9.9</v>
      </c>
      <c r="L31" s="15">
        <v>8.6</v>
      </c>
      <c r="M31" s="4">
        <v>2</v>
      </c>
      <c r="N31" s="7">
        <f t="shared" si="2"/>
        <v>18.5</v>
      </c>
      <c r="O31" s="15">
        <v>12.9</v>
      </c>
      <c r="P31" s="15">
        <v>13.45</v>
      </c>
      <c r="Q31" s="4">
        <v>2</v>
      </c>
      <c r="R31" s="5">
        <f>SUM((P31+O31)/2)*2</f>
        <v>26.35</v>
      </c>
      <c r="S31" s="15">
        <v>15.25</v>
      </c>
      <c r="T31" s="4">
        <v>1</v>
      </c>
      <c r="U31" s="7">
        <f t="shared" si="3"/>
        <v>15.25</v>
      </c>
      <c r="V31" s="25">
        <f t="shared" si="4"/>
        <v>116.65</v>
      </c>
      <c r="W31" s="28" t="s">
        <v>128</v>
      </c>
      <c r="X31" s="21" t="s">
        <v>129</v>
      </c>
      <c r="Y31" s="22" t="s">
        <v>131</v>
      </c>
      <c r="Z31" s="21" t="s">
        <v>130</v>
      </c>
      <c r="AA31" s="23"/>
    </row>
    <row r="32" spans="1:27" ht="21">
      <c r="A32">
        <v>31</v>
      </c>
      <c r="B32" s="17" t="s">
        <v>118</v>
      </c>
      <c r="C32" s="17" t="s">
        <v>119</v>
      </c>
      <c r="D32" s="17" t="s">
        <v>120</v>
      </c>
      <c r="E32" s="3" t="s">
        <v>28</v>
      </c>
      <c r="F32" s="19">
        <v>11.32</v>
      </c>
      <c r="G32" s="9"/>
      <c r="H32" s="6">
        <f t="shared" si="0"/>
        <v>11.32</v>
      </c>
      <c r="I32" s="13">
        <v>5</v>
      </c>
      <c r="J32" s="5">
        <f t="shared" si="1"/>
        <v>56.6</v>
      </c>
      <c r="K32" s="15">
        <v>10.78</v>
      </c>
      <c r="L32" s="15">
        <v>13.13</v>
      </c>
      <c r="M32" s="4">
        <v>2</v>
      </c>
      <c r="N32" s="7">
        <f t="shared" si="2"/>
        <v>23.91</v>
      </c>
      <c r="O32" s="15">
        <v>10.55</v>
      </c>
      <c r="P32" s="15">
        <v>12.55</v>
      </c>
      <c r="Q32" s="4">
        <v>2</v>
      </c>
      <c r="R32" s="7">
        <f>SUM(O32+P32)</f>
        <v>23.1</v>
      </c>
      <c r="S32" s="15">
        <v>13</v>
      </c>
      <c r="T32" s="16">
        <v>1</v>
      </c>
      <c r="U32" s="7">
        <f t="shared" si="3"/>
        <v>13</v>
      </c>
      <c r="V32" s="25">
        <f t="shared" si="4"/>
        <v>116.61000000000001</v>
      </c>
      <c r="W32" s="28" t="s">
        <v>128</v>
      </c>
      <c r="X32" s="21" t="s">
        <v>129</v>
      </c>
      <c r="Y32" s="22" t="s">
        <v>131</v>
      </c>
      <c r="Z32" s="21" t="s">
        <v>130</v>
      </c>
      <c r="AA32" s="23"/>
    </row>
    <row r="33" spans="1:27" ht="21">
      <c r="A33">
        <v>32</v>
      </c>
      <c r="B33" s="17" t="s">
        <v>82</v>
      </c>
      <c r="C33" s="17" t="s">
        <v>83</v>
      </c>
      <c r="D33" s="17" t="s">
        <v>84</v>
      </c>
      <c r="E33" s="3" t="s">
        <v>27</v>
      </c>
      <c r="F33" s="18">
        <v>11.05</v>
      </c>
      <c r="G33" s="5">
        <v>0.5</v>
      </c>
      <c r="H33" s="6">
        <f t="shared" si="0"/>
        <v>11.55</v>
      </c>
      <c r="I33" s="13">
        <v>5</v>
      </c>
      <c r="J33" s="5">
        <f t="shared" si="1"/>
        <v>57.75</v>
      </c>
      <c r="K33" s="15">
        <v>14.95</v>
      </c>
      <c r="L33" s="15">
        <v>10.2</v>
      </c>
      <c r="M33" s="4">
        <v>2</v>
      </c>
      <c r="N33" s="7">
        <f t="shared" si="2"/>
        <v>25.15</v>
      </c>
      <c r="O33" s="15">
        <v>10.6</v>
      </c>
      <c r="P33" s="15">
        <v>13.33</v>
      </c>
      <c r="Q33" s="4">
        <v>2</v>
      </c>
      <c r="R33" s="5">
        <f>SUM((P33+O33)/2)*2</f>
        <v>23.93</v>
      </c>
      <c r="S33" s="15">
        <v>9</v>
      </c>
      <c r="T33" s="4">
        <v>1</v>
      </c>
      <c r="U33" s="7">
        <f t="shared" si="3"/>
        <v>9</v>
      </c>
      <c r="V33" s="25">
        <f t="shared" si="4"/>
        <v>115.83000000000001</v>
      </c>
      <c r="W33" s="28" t="s">
        <v>128</v>
      </c>
      <c r="X33" s="21" t="s">
        <v>129</v>
      </c>
      <c r="Y33" s="22" t="s">
        <v>131</v>
      </c>
      <c r="Z33" s="21" t="s">
        <v>130</v>
      </c>
      <c r="AA33" s="23"/>
    </row>
    <row r="34" spans="1:27" ht="21">
      <c r="A34">
        <v>33</v>
      </c>
      <c r="B34" s="17" t="s">
        <v>116</v>
      </c>
      <c r="C34" s="17" t="s">
        <v>117</v>
      </c>
      <c r="D34" s="17" t="s">
        <v>98</v>
      </c>
      <c r="E34" s="3" t="s">
        <v>28</v>
      </c>
      <c r="F34" s="19">
        <v>10.81</v>
      </c>
      <c r="G34" s="9"/>
      <c r="H34" s="6">
        <f t="shared" si="0"/>
        <v>10.81</v>
      </c>
      <c r="I34" s="13">
        <v>5</v>
      </c>
      <c r="J34" s="5">
        <f t="shared" si="1"/>
        <v>54.050000000000004</v>
      </c>
      <c r="K34" s="15">
        <v>11.65</v>
      </c>
      <c r="L34" s="15">
        <v>11.88</v>
      </c>
      <c r="M34" s="4">
        <v>2</v>
      </c>
      <c r="N34" s="7">
        <f t="shared" si="2"/>
        <v>23.53</v>
      </c>
      <c r="O34" s="15">
        <v>12.3</v>
      </c>
      <c r="P34" s="15">
        <v>12.6</v>
      </c>
      <c r="Q34" s="4">
        <v>2</v>
      </c>
      <c r="R34" s="5">
        <f>SUM((P34+O34)/2)*2</f>
        <v>24.9</v>
      </c>
      <c r="S34" s="15">
        <v>13.25</v>
      </c>
      <c r="T34" s="16">
        <v>1</v>
      </c>
      <c r="U34" s="7">
        <f t="shared" si="3"/>
        <v>13.25</v>
      </c>
      <c r="V34" s="25">
        <f t="shared" si="4"/>
        <v>115.73000000000002</v>
      </c>
      <c r="W34" s="28" t="s">
        <v>128</v>
      </c>
      <c r="X34" s="21" t="s">
        <v>129</v>
      </c>
      <c r="Y34" s="22" t="s">
        <v>131</v>
      </c>
      <c r="Z34" s="21" t="s">
        <v>130</v>
      </c>
      <c r="AA34" s="23"/>
    </row>
    <row r="35" spans="1:27" ht="21">
      <c r="A35">
        <v>34</v>
      </c>
      <c r="B35" s="17" t="s">
        <v>113</v>
      </c>
      <c r="C35" s="17" t="s">
        <v>114</v>
      </c>
      <c r="D35" s="17" t="s">
        <v>115</v>
      </c>
      <c r="E35" s="3" t="s">
        <v>28</v>
      </c>
      <c r="F35" s="19">
        <v>10.7</v>
      </c>
      <c r="G35" s="9"/>
      <c r="H35" s="6">
        <f t="shared" si="0"/>
        <v>10.7</v>
      </c>
      <c r="I35" s="13">
        <v>5</v>
      </c>
      <c r="J35" s="5">
        <f t="shared" si="1"/>
        <v>53.5</v>
      </c>
      <c r="K35" s="15">
        <v>11.15</v>
      </c>
      <c r="L35" s="15">
        <v>12.28</v>
      </c>
      <c r="M35" s="4">
        <v>2</v>
      </c>
      <c r="N35" s="7">
        <f t="shared" si="2"/>
        <v>23.43</v>
      </c>
      <c r="O35" s="15">
        <v>10.25</v>
      </c>
      <c r="P35" s="15">
        <v>14</v>
      </c>
      <c r="Q35" s="4">
        <v>2</v>
      </c>
      <c r="R35" s="7">
        <f>SUM(O35+P35)</f>
        <v>24.25</v>
      </c>
      <c r="S35" s="15">
        <v>13.75</v>
      </c>
      <c r="T35" s="16">
        <v>1</v>
      </c>
      <c r="U35" s="7">
        <f t="shared" si="3"/>
        <v>13.75</v>
      </c>
      <c r="V35" s="25">
        <f t="shared" si="4"/>
        <v>114.93</v>
      </c>
      <c r="W35" s="28" t="s">
        <v>128</v>
      </c>
      <c r="X35" s="21" t="s">
        <v>129</v>
      </c>
      <c r="Y35" s="22" t="s">
        <v>131</v>
      </c>
      <c r="Z35" s="21" t="s">
        <v>130</v>
      </c>
      <c r="AA35" s="23"/>
    </row>
    <row r="36" spans="1:27" ht="21">
      <c r="A36">
        <v>35</v>
      </c>
      <c r="B36" s="20">
        <v>7214057</v>
      </c>
      <c r="C36" s="17" t="s">
        <v>42</v>
      </c>
      <c r="D36" s="17" t="s">
        <v>7</v>
      </c>
      <c r="E36" s="3" t="s">
        <v>27</v>
      </c>
      <c r="F36" s="18">
        <v>10.93</v>
      </c>
      <c r="G36" s="5">
        <v>0.5</v>
      </c>
      <c r="H36" s="6">
        <f t="shared" si="0"/>
        <v>11.43</v>
      </c>
      <c r="I36" s="13">
        <v>5</v>
      </c>
      <c r="J36" s="5">
        <f t="shared" si="1"/>
        <v>57.15</v>
      </c>
      <c r="K36" s="15">
        <v>10.65</v>
      </c>
      <c r="L36" s="15">
        <v>10.75</v>
      </c>
      <c r="M36" s="4">
        <v>2</v>
      </c>
      <c r="N36" s="7">
        <f t="shared" si="2"/>
        <v>21.4</v>
      </c>
      <c r="O36" s="15">
        <v>11.75</v>
      </c>
      <c r="P36" s="15">
        <v>12.58</v>
      </c>
      <c r="Q36" s="4">
        <v>2</v>
      </c>
      <c r="R36" s="7">
        <f>SUM(O36+P36)</f>
        <v>24.33</v>
      </c>
      <c r="S36" s="15">
        <v>11.5</v>
      </c>
      <c r="T36" s="4">
        <v>1</v>
      </c>
      <c r="U36" s="7">
        <f t="shared" si="3"/>
        <v>11.5</v>
      </c>
      <c r="V36" s="25">
        <f t="shared" si="4"/>
        <v>114.38</v>
      </c>
      <c r="W36" s="28" t="s">
        <v>128</v>
      </c>
      <c r="X36" s="21" t="s">
        <v>129</v>
      </c>
      <c r="Y36" s="22" t="s">
        <v>130</v>
      </c>
      <c r="Z36" s="21" t="s">
        <v>131</v>
      </c>
      <c r="AA36" s="23"/>
    </row>
    <row r="37" spans="1:27" ht="21">
      <c r="A37">
        <v>36</v>
      </c>
      <c r="B37" s="17" t="s">
        <v>58</v>
      </c>
      <c r="C37" s="17" t="s">
        <v>59</v>
      </c>
      <c r="D37" s="17" t="s">
        <v>3</v>
      </c>
      <c r="E37" s="3" t="s">
        <v>27</v>
      </c>
      <c r="F37" s="18">
        <v>11.25</v>
      </c>
      <c r="G37" s="5">
        <v>0.5</v>
      </c>
      <c r="H37" s="6">
        <f t="shared" si="0"/>
        <v>11.75</v>
      </c>
      <c r="I37" s="13">
        <v>5</v>
      </c>
      <c r="J37" s="5">
        <f t="shared" si="1"/>
        <v>58.75</v>
      </c>
      <c r="K37" s="15">
        <v>10</v>
      </c>
      <c r="L37" s="15">
        <v>10.75</v>
      </c>
      <c r="M37" s="4">
        <v>2</v>
      </c>
      <c r="N37" s="7">
        <f t="shared" si="2"/>
        <v>20.75</v>
      </c>
      <c r="O37" s="15">
        <v>14.05</v>
      </c>
      <c r="P37" s="15">
        <v>10.73</v>
      </c>
      <c r="Q37" s="4">
        <v>2</v>
      </c>
      <c r="R37" s="7">
        <f>SUM(O37+P37)</f>
        <v>24.78</v>
      </c>
      <c r="S37" s="15">
        <v>10</v>
      </c>
      <c r="T37" s="4">
        <v>1</v>
      </c>
      <c r="U37" s="7">
        <f t="shared" si="3"/>
        <v>10</v>
      </c>
      <c r="V37" s="25">
        <f t="shared" si="4"/>
        <v>114.28</v>
      </c>
      <c r="W37" s="28" t="s">
        <v>128</v>
      </c>
      <c r="X37" s="21" t="s">
        <v>129</v>
      </c>
      <c r="Y37" s="22" t="s">
        <v>131</v>
      </c>
      <c r="Z37" s="21" t="s">
        <v>130</v>
      </c>
      <c r="AA37" s="23"/>
    </row>
    <row r="38" spans="1:27" ht="21">
      <c r="A38">
        <v>37</v>
      </c>
      <c r="B38" s="17" t="s">
        <v>101</v>
      </c>
      <c r="C38" s="17" t="s">
        <v>102</v>
      </c>
      <c r="D38" s="17" t="s">
        <v>16</v>
      </c>
      <c r="E38" s="3" t="s">
        <v>27</v>
      </c>
      <c r="F38" s="18">
        <v>11.06</v>
      </c>
      <c r="G38" s="5">
        <v>0.5</v>
      </c>
      <c r="H38" s="6">
        <f t="shared" si="0"/>
        <v>11.56</v>
      </c>
      <c r="I38" s="13">
        <v>5</v>
      </c>
      <c r="J38" s="5">
        <f t="shared" si="1"/>
        <v>57.800000000000004</v>
      </c>
      <c r="K38" s="15">
        <v>12.03</v>
      </c>
      <c r="L38" s="15">
        <v>6.48</v>
      </c>
      <c r="M38" s="4">
        <v>2</v>
      </c>
      <c r="N38" s="7">
        <f t="shared" si="2"/>
        <v>18.509999999999998</v>
      </c>
      <c r="O38" s="15">
        <v>15.83</v>
      </c>
      <c r="P38" s="15">
        <v>8.98</v>
      </c>
      <c r="Q38" s="4">
        <v>2</v>
      </c>
      <c r="R38" s="5">
        <f>SUM((P38+O38)/2)*2</f>
        <v>24.810000000000002</v>
      </c>
      <c r="S38" s="15">
        <v>12.75</v>
      </c>
      <c r="T38" s="4">
        <v>1</v>
      </c>
      <c r="U38" s="7">
        <f t="shared" si="3"/>
        <v>12.75</v>
      </c>
      <c r="V38" s="25">
        <f t="shared" si="4"/>
        <v>113.87</v>
      </c>
      <c r="W38" s="28" t="s">
        <v>128</v>
      </c>
      <c r="X38" s="21" t="s">
        <v>129</v>
      </c>
      <c r="Y38" s="22" t="s">
        <v>131</v>
      </c>
      <c r="Z38" s="21" t="s">
        <v>130</v>
      </c>
      <c r="AA38" s="23"/>
    </row>
    <row r="39" spans="1:27" ht="21">
      <c r="A39">
        <v>38</v>
      </c>
      <c r="B39" s="17" t="s">
        <v>63</v>
      </c>
      <c r="C39" s="17" t="s">
        <v>18</v>
      </c>
      <c r="D39" s="17" t="s">
        <v>4</v>
      </c>
      <c r="E39" s="3" t="s">
        <v>27</v>
      </c>
      <c r="F39" s="18">
        <v>10.72</v>
      </c>
      <c r="G39" s="5">
        <v>0.5</v>
      </c>
      <c r="H39" s="6">
        <f t="shared" si="0"/>
        <v>11.22</v>
      </c>
      <c r="I39" s="13">
        <v>5</v>
      </c>
      <c r="J39" s="5">
        <f t="shared" si="1"/>
        <v>56.1</v>
      </c>
      <c r="K39" s="15">
        <v>11.33</v>
      </c>
      <c r="L39" s="15">
        <v>11.38</v>
      </c>
      <c r="M39" s="4">
        <v>2</v>
      </c>
      <c r="N39" s="7">
        <f t="shared" si="2"/>
        <v>22.71</v>
      </c>
      <c r="O39" s="15">
        <v>11.68</v>
      </c>
      <c r="P39" s="15">
        <v>10.48</v>
      </c>
      <c r="Q39" s="4">
        <v>2</v>
      </c>
      <c r="R39" s="7">
        <f>SUM(O39+P39)</f>
        <v>22.16</v>
      </c>
      <c r="S39" s="15">
        <v>12.75</v>
      </c>
      <c r="T39" s="4">
        <v>1</v>
      </c>
      <c r="U39" s="7">
        <f t="shared" si="3"/>
        <v>12.75</v>
      </c>
      <c r="V39" s="25">
        <f t="shared" si="4"/>
        <v>113.72</v>
      </c>
      <c r="W39" s="28" t="s">
        <v>128</v>
      </c>
      <c r="X39" s="21" t="s">
        <v>131</v>
      </c>
      <c r="Y39" s="22" t="s">
        <v>129</v>
      </c>
      <c r="Z39" s="21" t="s">
        <v>130</v>
      </c>
      <c r="AA39" s="23"/>
    </row>
    <row r="40" spans="1:27" ht="21">
      <c r="A40">
        <v>39</v>
      </c>
      <c r="B40" s="17" t="s">
        <v>87</v>
      </c>
      <c r="C40" s="17" t="s">
        <v>88</v>
      </c>
      <c r="D40" s="17" t="s">
        <v>89</v>
      </c>
      <c r="E40" s="3" t="s">
        <v>27</v>
      </c>
      <c r="F40" s="18">
        <v>10.51</v>
      </c>
      <c r="G40" s="5">
        <v>0.5</v>
      </c>
      <c r="H40" s="6">
        <f t="shared" si="0"/>
        <v>11.01</v>
      </c>
      <c r="I40" s="13">
        <v>5</v>
      </c>
      <c r="J40" s="5">
        <f t="shared" si="1"/>
        <v>55.05</v>
      </c>
      <c r="K40" s="15">
        <v>10.93</v>
      </c>
      <c r="L40" s="15">
        <v>7.7</v>
      </c>
      <c r="M40" s="4">
        <v>2</v>
      </c>
      <c r="N40" s="7">
        <f t="shared" si="2"/>
        <v>18.63</v>
      </c>
      <c r="O40" s="15">
        <v>15</v>
      </c>
      <c r="P40" s="15">
        <v>13.33</v>
      </c>
      <c r="Q40" s="4">
        <v>2</v>
      </c>
      <c r="R40" s="7">
        <f>SUM(O40+P40)</f>
        <v>28.33</v>
      </c>
      <c r="S40" s="15">
        <v>11.5</v>
      </c>
      <c r="T40" s="4">
        <v>1</v>
      </c>
      <c r="U40" s="7">
        <f t="shared" si="3"/>
        <v>11.5</v>
      </c>
      <c r="V40" s="25">
        <f t="shared" si="4"/>
        <v>113.50999999999999</v>
      </c>
      <c r="W40" s="28" t="s">
        <v>128</v>
      </c>
      <c r="X40" s="21" t="s">
        <v>129</v>
      </c>
      <c r="Y40" s="22" t="s">
        <v>131</v>
      </c>
      <c r="Z40" s="21" t="s">
        <v>130</v>
      </c>
      <c r="AA40" s="23"/>
    </row>
    <row r="41" spans="1:27" ht="21">
      <c r="A41">
        <v>40</v>
      </c>
      <c r="B41" s="17" t="s">
        <v>108</v>
      </c>
      <c r="C41" s="17" t="s">
        <v>109</v>
      </c>
      <c r="D41" s="17" t="s">
        <v>110</v>
      </c>
      <c r="E41" s="3" t="s">
        <v>27</v>
      </c>
      <c r="F41" s="18">
        <v>10.62</v>
      </c>
      <c r="G41" s="5">
        <v>0.5</v>
      </c>
      <c r="H41" s="6">
        <f t="shared" si="0"/>
        <v>11.12</v>
      </c>
      <c r="I41" s="13">
        <v>5</v>
      </c>
      <c r="J41" s="5">
        <f t="shared" si="1"/>
        <v>55.599999999999994</v>
      </c>
      <c r="K41" s="15">
        <v>10</v>
      </c>
      <c r="L41" s="15">
        <v>10.38</v>
      </c>
      <c r="M41" s="4">
        <v>2</v>
      </c>
      <c r="N41" s="7">
        <f t="shared" si="2"/>
        <v>20.380000000000003</v>
      </c>
      <c r="O41" s="15">
        <v>10.48</v>
      </c>
      <c r="P41" s="15">
        <v>14.03</v>
      </c>
      <c r="Q41" s="4">
        <v>2</v>
      </c>
      <c r="R41" s="5">
        <f>SUM((P41+O41)/2)*2</f>
        <v>24.509999999999998</v>
      </c>
      <c r="S41" s="15">
        <v>13</v>
      </c>
      <c r="T41" s="4">
        <v>1</v>
      </c>
      <c r="U41" s="7">
        <f t="shared" si="3"/>
        <v>13</v>
      </c>
      <c r="V41" s="25">
        <f t="shared" si="4"/>
        <v>113.48999999999998</v>
      </c>
      <c r="W41" s="28" t="s">
        <v>128</v>
      </c>
      <c r="X41" s="29" t="s">
        <v>129</v>
      </c>
      <c r="Y41" s="22" t="s">
        <v>131</v>
      </c>
      <c r="Z41" s="21" t="s">
        <v>130</v>
      </c>
      <c r="AA41" s="23"/>
    </row>
    <row r="42" spans="1:27" ht="21">
      <c r="A42">
        <v>41</v>
      </c>
      <c r="B42" s="17" t="s">
        <v>121</v>
      </c>
      <c r="C42" s="17" t="s">
        <v>122</v>
      </c>
      <c r="D42" s="17" t="s">
        <v>7</v>
      </c>
      <c r="E42" s="3" t="s">
        <v>28</v>
      </c>
      <c r="F42" s="19">
        <v>10.09</v>
      </c>
      <c r="G42" s="8"/>
      <c r="H42" s="6">
        <f t="shared" si="0"/>
        <v>10.09</v>
      </c>
      <c r="I42" s="13">
        <v>5</v>
      </c>
      <c r="J42" s="5">
        <f t="shared" si="1"/>
        <v>50.45</v>
      </c>
      <c r="K42" s="15">
        <v>14</v>
      </c>
      <c r="L42" s="15">
        <v>11.5</v>
      </c>
      <c r="M42" s="4">
        <v>2</v>
      </c>
      <c r="N42" s="7">
        <f t="shared" si="2"/>
        <v>25.5</v>
      </c>
      <c r="O42" s="15">
        <v>13.23</v>
      </c>
      <c r="P42" s="15">
        <v>12.73</v>
      </c>
      <c r="Q42" s="4">
        <v>2</v>
      </c>
      <c r="R42" s="5">
        <f>SUM((P42+O42)/2)*2</f>
        <v>25.96</v>
      </c>
      <c r="S42" s="15">
        <v>11.5</v>
      </c>
      <c r="T42" s="16">
        <v>1</v>
      </c>
      <c r="U42" s="7">
        <f t="shared" si="3"/>
        <v>11.5</v>
      </c>
      <c r="V42" s="25">
        <f t="shared" si="4"/>
        <v>113.41</v>
      </c>
      <c r="W42" s="28" t="s">
        <v>128</v>
      </c>
      <c r="X42" s="21" t="s">
        <v>129</v>
      </c>
      <c r="Y42" s="22" t="s">
        <v>131</v>
      </c>
      <c r="Z42" s="21" t="s">
        <v>130</v>
      </c>
      <c r="AA42" s="23"/>
    </row>
    <row r="45" ht="21">
      <c r="V45" s="2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poste5</cp:lastModifiedBy>
  <cp:lastPrinted>2017-07-17T08:40:44Z</cp:lastPrinted>
  <dcterms:created xsi:type="dcterms:W3CDTF">2016-07-19T18:24:53Z</dcterms:created>
  <dcterms:modified xsi:type="dcterms:W3CDTF">2017-07-20T10:52:12Z</dcterms:modified>
  <cp:category/>
  <cp:version/>
  <cp:contentType/>
  <cp:contentStatus/>
</cp:coreProperties>
</file>