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75" windowWidth="18615" windowHeight="11070"/>
  </bookViews>
  <sheets>
    <sheet name="3LFF" sheetId="3" r:id="rId1"/>
  </sheets>
  <calcPr calcId="145621"/>
</workbook>
</file>

<file path=xl/calcChain.xml><?xml version="1.0" encoding="utf-8"?>
<calcChain xmlns="http://schemas.openxmlformats.org/spreadsheetml/2006/main">
  <c r="S26" i="3" l="1"/>
  <c r="P26" i="3"/>
  <c r="M26" i="3"/>
  <c r="H26" i="3"/>
  <c r="J26" i="3" s="1"/>
  <c r="T26" i="3" s="1"/>
  <c r="S25" i="3"/>
  <c r="P25" i="3"/>
  <c r="M25" i="3"/>
  <c r="J25" i="3"/>
  <c r="H25" i="3"/>
  <c r="S24" i="3"/>
  <c r="P24" i="3"/>
  <c r="M24" i="3"/>
  <c r="H24" i="3"/>
  <c r="J24" i="3" s="1"/>
  <c r="S23" i="3"/>
  <c r="P23" i="3"/>
  <c r="M23" i="3"/>
  <c r="H23" i="3"/>
  <c r="J23" i="3" s="1"/>
  <c r="T23" i="3" s="1"/>
  <c r="S22" i="3"/>
  <c r="P22" i="3"/>
  <c r="M22" i="3"/>
  <c r="J22" i="3"/>
  <c r="T22" i="3" s="1"/>
  <c r="H22" i="3"/>
  <c r="S21" i="3"/>
  <c r="P21" i="3"/>
  <c r="M21" i="3"/>
  <c r="H21" i="3"/>
  <c r="J21" i="3" s="1"/>
  <c r="S20" i="3"/>
  <c r="P20" i="3"/>
  <c r="M20" i="3"/>
  <c r="H20" i="3"/>
  <c r="J20" i="3" s="1"/>
  <c r="S19" i="3"/>
  <c r="P19" i="3"/>
  <c r="M19" i="3"/>
  <c r="H19" i="3"/>
  <c r="J19" i="3" s="1"/>
  <c r="S18" i="3"/>
  <c r="P18" i="3"/>
  <c r="M18" i="3"/>
  <c r="H18" i="3"/>
  <c r="J18" i="3" s="1"/>
  <c r="S17" i="3"/>
  <c r="P17" i="3"/>
  <c r="M17" i="3"/>
  <c r="H17" i="3"/>
  <c r="J17" i="3" s="1"/>
  <c r="S16" i="3"/>
  <c r="P16" i="3"/>
  <c r="M16" i="3"/>
  <c r="H16" i="3"/>
  <c r="J16" i="3" s="1"/>
  <c r="S15" i="3"/>
  <c r="P15" i="3"/>
  <c r="M15" i="3"/>
  <c r="H15" i="3"/>
  <c r="J15" i="3" s="1"/>
  <c r="S14" i="3"/>
  <c r="P14" i="3"/>
  <c r="M14" i="3"/>
  <c r="H14" i="3"/>
  <c r="J14" i="3" s="1"/>
  <c r="S13" i="3"/>
  <c r="P13" i="3"/>
  <c r="M13" i="3"/>
  <c r="H13" i="3"/>
  <c r="J13" i="3" s="1"/>
  <c r="S12" i="3"/>
  <c r="P12" i="3"/>
  <c r="M12" i="3"/>
  <c r="H12" i="3"/>
  <c r="J12" i="3" s="1"/>
  <c r="S11" i="3"/>
  <c r="P11" i="3"/>
  <c r="M11" i="3"/>
  <c r="H11" i="3"/>
  <c r="J11" i="3" s="1"/>
  <c r="S10" i="3"/>
  <c r="P10" i="3"/>
  <c r="M10" i="3"/>
  <c r="H10" i="3"/>
  <c r="J10" i="3" s="1"/>
  <c r="S9" i="3"/>
  <c r="P9" i="3"/>
  <c r="M9" i="3"/>
  <c r="H9" i="3"/>
  <c r="J9" i="3" s="1"/>
  <c r="T9" i="3" s="1"/>
  <c r="S8" i="3"/>
  <c r="P8" i="3"/>
  <c r="M8" i="3"/>
  <c r="J8" i="3"/>
  <c r="T8" i="3" s="1"/>
  <c r="H8" i="3"/>
  <c r="S7" i="3"/>
  <c r="P7" i="3"/>
  <c r="M7" i="3"/>
  <c r="H7" i="3"/>
  <c r="J7" i="3" s="1"/>
  <c r="T7" i="3" s="1"/>
  <c r="S6" i="3"/>
  <c r="P6" i="3"/>
  <c r="M6" i="3"/>
  <c r="J6" i="3"/>
  <c r="T6" i="3" s="1"/>
  <c r="H6" i="3"/>
  <c r="S5" i="3"/>
  <c r="P5" i="3"/>
  <c r="M5" i="3"/>
  <c r="H5" i="3"/>
  <c r="J5" i="3" s="1"/>
  <c r="S4" i="3"/>
  <c r="P4" i="3"/>
  <c r="M4" i="3"/>
  <c r="H4" i="3"/>
  <c r="J4" i="3" s="1"/>
  <c r="T4" i="3" s="1"/>
  <c r="S3" i="3"/>
  <c r="P3" i="3"/>
  <c r="M3" i="3"/>
  <c r="H3" i="3"/>
  <c r="J3" i="3" s="1"/>
  <c r="T3" i="3" s="1"/>
  <c r="S2" i="3"/>
  <c r="P2" i="3"/>
  <c r="M2" i="3"/>
  <c r="J2" i="3"/>
  <c r="T2" i="3" s="1"/>
  <c r="H2" i="3"/>
  <c r="T17" i="3" l="1"/>
  <c r="T18" i="3"/>
  <c r="T19" i="3"/>
  <c r="T5" i="3"/>
  <c r="T15" i="3"/>
  <c r="T21" i="3"/>
  <c r="T25" i="3"/>
  <c r="T10" i="3"/>
  <c r="T11" i="3"/>
  <c r="T12" i="3"/>
  <c r="T13" i="3"/>
  <c r="T20" i="3"/>
  <c r="T16" i="3"/>
  <c r="T14" i="3"/>
  <c r="T24" i="3"/>
</calcChain>
</file>

<file path=xl/sharedStrings.xml><?xml version="1.0" encoding="utf-8"?>
<sst xmlns="http://schemas.openxmlformats.org/spreadsheetml/2006/main" count="219" uniqueCount="95">
  <si>
    <t>CIN</t>
  </si>
  <si>
    <t>AMIRA</t>
  </si>
  <si>
    <t xml:space="preserve">Administrations des affaires </t>
  </si>
  <si>
    <t>FARAH</t>
  </si>
  <si>
    <t>YOSRA</t>
  </si>
  <si>
    <t>GHAZI</t>
  </si>
  <si>
    <t>OUMAIMA</t>
  </si>
  <si>
    <t>JBELI</t>
  </si>
  <si>
    <t>OUMAYMA</t>
  </si>
  <si>
    <t>AYADI</t>
  </si>
  <si>
    <t>MARWA</t>
  </si>
  <si>
    <t>REZGUI</t>
  </si>
  <si>
    <t>RANIA</t>
  </si>
  <si>
    <t>FIRAS</t>
  </si>
  <si>
    <t>AMAL</t>
  </si>
  <si>
    <t>ZIED</t>
  </si>
  <si>
    <t>NOM</t>
  </si>
  <si>
    <t>PRENOM</t>
  </si>
  <si>
    <t>COEF</t>
  </si>
  <si>
    <t>MANG</t>
  </si>
  <si>
    <t>FIN</t>
  </si>
  <si>
    <t>MOY FIN</t>
  </si>
  <si>
    <t>CG</t>
  </si>
  <si>
    <t>SCORE</t>
  </si>
  <si>
    <t>p</t>
  </si>
  <si>
    <t>07477159</t>
  </si>
  <si>
    <t>ATRI</t>
  </si>
  <si>
    <t>09191647</t>
  </si>
  <si>
    <t>OUSSAMA</t>
  </si>
  <si>
    <t>07211747</t>
  </si>
  <si>
    <t>BALTI</t>
  </si>
  <si>
    <t>07478255</t>
  </si>
  <si>
    <t>BEJAOUI</t>
  </si>
  <si>
    <t>IMEN</t>
  </si>
  <si>
    <t>SABRINE</t>
  </si>
  <si>
    <t>13469336</t>
  </si>
  <si>
    <t>BEN KHATER</t>
  </si>
  <si>
    <t>09628305</t>
  </si>
  <si>
    <t>BEN MBAREK</t>
  </si>
  <si>
    <t>OMAR</t>
  </si>
  <si>
    <t>15002514</t>
  </si>
  <si>
    <t>BEN YAHYA</t>
  </si>
  <si>
    <t>07221804</t>
  </si>
  <si>
    <t>BOUKHARI</t>
  </si>
  <si>
    <t>WASSIM</t>
  </si>
  <si>
    <t>09627494</t>
  </si>
  <si>
    <t>DHAOUADI</t>
  </si>
  <si>
    <t>SIWAR</t>
  </si>
  <si>
    <t>07976696</t>
  </si>
  <si>
    <t>DKHILI</t>
  </si>
  <si>
    <t>15005298</t>
  </si>
  <si>
    <t>EL AGREBI</t>
  </si>
  <si>
    <t>AIDA</t>
  </si>
  <si>
    <t>07199870</t>
  </si>
  <si>
    <t>ELMAKTOUF</t>
  </si>
  <si>
    <t>HOUSSEM</t>
  </si>
  <si>
    <t>09934909</t>
  </si>
  <si>
    <t>FSILI</t>
  </si>
  <si>
    <t>MARWEN</t>
  </si>
  <si>
    <t>07469506</t>
  </si>
  <si>
    <t>JALOULI</t>
  </si>
  <si>
    <t>09929487</t>
  </si>
  <si>
    <t>SAOUSSEN</t>
  </si>
  <si>
    <t>09628760</t>
  </si>
  <si>
    <t>OUESLATI</t>
  </si>
  <si>
    <t>MOURAD</t>
  </si>
  <si>
    <t>14764219</t>
  </si>
  <si>
    <t>ROMDHANE</t>
  </si>
  <si>
    <t>07458656</t>
  </si>
  <si>
    <t>AGOUN</t>
  </si>
  <si>
    <t>AMINE</t>
  </si>
  <si>
    <t>11395955</t>
  </si>
  <si>
    <t>EL HENI</t>
  </si>
  <si>
    <t>09830240</t>
  </si>
  <si>
    <t>GHAMMAM</t>
  </si>
  <si>
    <t>07447796</t>
  </si>
  <si>
    <t>HAMMI</t>
  </si>
  <si>
    <t>09845668</t>
  </si>
  <si>
    <t>SLAMA</t>
  </si>
  <si>
    <t>09629134</t>
  </si>
  <si>
    <t>TEBIB</t>
  </si>
  <si>
    <t>08991083</t>
  </si>
  <si>
    <t>ATTIA</t>
  </si>
  <si>
    <t>C</t>
  </si>
  <si>
    <t xml:space="preserve">Comptabilité  </t>
  </si>
  <si>
    <t>Marketing</t>
  </si>
  <si>
    <t xml:space="preserve">Finance </t>
  </si>
  <si>
    <t>SESSION</t>
  </si>
  <si>
    <t>MOYENNE</t>
  </si>
  <si>
    <t>BONUS</t>
  </si>
  <si>
    <t>SOMME</t>
  </si>
  <si>
    <t>MOYENNE PONDEREE</t>
  </si>
  <si>
    <t>MOY. MANAGEMENT</t>
  </si>
  <si>
    <t>MOY. CG</t>
  </si>
  <si>
    <t>LE SCORE DU DERNIER ETUDIANT ORIENTE EN 3LFC EST DE 116,87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</si>
</sst>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4" borderId="1" xfId="0" applyNumberFormat="1" applyFill="1" applyBorder="1"/>
    <xf numFmtId="1" fontId="2" fillId="0" borderId="1" xfId="0" applyNumberFormat="1" applyFont="1" applyBorder="1"/>
    <xf numFmtId="2" fontId="3" fillId="2" borderId="1" xfId="0" applyNumberFormat="1" applyFont="1" applyFill="1" applyBorder="1"/>
    <xf numFmtId="1" fontId="4" fillId="0" borderId="1" xfId="0" applyNumberFormat="1" applyFont="1" applyBorder="1"/>
    <xf numFmtId="0" fontId="6" fillId="3" borderId="1" xfId="0" applyFont="1" applyFill="1" applyBorder="1"/>
    <xf numFmtId="2" fontId="6" fillId="3" borderId="1" xfId="0" applyNumberFormat="1" applyFont="1" applyFill="1" applyBorder="1"/>
    <xf numFmtId="0" fontId="5" fillId="0" borderId="1" xfId="0" applyFont="1" applyBorder="1"/>
    <xf numFmtId="0" fontId="7" fillId="0" borderId="1" xfId="0" applyFont="1" applyBorder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topLeftCell="C17" zoomScale="70" zoomScaleNormal="70" workbookViewId="0">
      <selection activeCell="F29" sqref="F29"/>
    </sheetView>
  </sheetViews>
  <sheetFormatPr baseColWidth="10" defaultRowHeight="15" x14ac:dyDescent="0.25"/>
  <cols>
    <col min="20" max="20" width="11.7109375" bestFit="1" customWidth="1"/>
  </cols>
  <sheetData>
    <row r="1" spans="1:25" ht="23.25" x14ac:dyDescent="0.35">
      <c r="B1" s="1" t="s">
        <v>0</v>
      </c>
      <c r="C1" s="1" t="s">
        <v>16</v>
      </c>
      <c r="D1" s="1" t="s">
        <v>17</v>
      </c>
      <c r="E1" s="2" t="s">
        <v>87</v>
      </c>
      <c r="F1" s="1" t="s">
        <v>88</v>
      </c>
      <c r="G1" s="3" t="s">
        <v>89</v>
      </c>
      <c r="H1" s="1" t="s">
        <v>90</v>
      </c>
      <c r="I1" s="1" t="s">
        <v>18</v>
      </c>
      <c r="J1" s="3" t="s">
        <v>91</v>
      </c>
      <c r="K1" s="1" t="s">
        <v>19</v>
      </c>
      <c r="L1" s="1" t="s">
        <v>18</v>
      </c>
      <c r="M1" s="3" t="s">
        <v>92</v>
      </c>
      <c r="N1" s="1" t="s">
        <v>20</v>
      </c>
      <c r="O1" s="1" t="s">
        <v>18</v>
      </c>
      <c r="P1" s="3" t="s">
        <v>21</v>
      </c>
      <c r="Q1" s="4" t="s">
        <v>22</v>
      </c>
      <c r="R1" s="1" t="s">
        <v>18</v>
      </c>
      <c r="S1" s="3" t="s">
        <v>93</v>
      </c>
      <c r="T1" s="12" t="s">
        <v>23</v>
      </c>
      <c r="U1" s="1">
        <v>1</v>
      </c>
      <c r="V1" s="1">
        <v>2</v>
      </c>
      <c r="W1" s="1">
        <v>3</v>
      </c>
      <c r="X1" s="1">
        <v>4</v>
      </c>
    </row>
    <row r="2" spans="1:25" ht="23.25" x14ac:dyDescent="0.35">
      <c r="A2">
        <v>1</v>
      </c>
      <c r="B2" s="9" t="s">
        <v>25</v>
      </c>
      <c r="C2" s="9" t="s">
        <v>26</v>
      </c>
      <c r="D2" s="9" t="s">
        <v>1</v>
      </c>
      <c r="E2" s="5" t="s">
        <v>24</v>
      </c>
      <c r="F2" s="8">
        <v>13.45</v>
      </c>
      <c r="G2" s="3">
        <v>0.5</v>
      </c>
      <c r="H2" s="1">
        <f t="shared" ref="H2:H26" si="0">SUM(F2:G2)</f>
        <v>13.95</v>
      </c>
      <c r="I2" s="1">
        <v>5</v>
      </c>
      <c r="J2" s="7">
        <f t="shared" ref="J2:J26" si="1">SUM(H2*5)</f>
        <v>69.75</v>
      </c>
      <c r="K2" s="6">
        <v>13.3</v>
      </c>
      <c r="L2" s="6">
        <v>1</v>
      </c>
      <c r="M2" s="7">
        <f t="shared" ref="M2:M26" si="2">SUM(K2*L2)</f>
        <v>13.3</v>
      </c>
      <c r="N2" s="7">
        <v>17.55</v>
      </c>
      <c r="O2" s="6">
        <v>2</v>
      </c>
      <c r="P2" s="7">
        <f t="shared" ref="P2:P26" si="3">SUM(N2*O2)</f>
        <v>35.1</v>
      </c>
      <c r="Q2" s="7">
        <v>13.95</v>
      </c>
      <c r="R2" s="6">
        <v>2</v>
      </c>
      <c r="S2" s="7">
        <f t="shared" ref="S2:S26" si="4">SUM(Q2*R2)</f>
        <v>27.9</v>
      </c>
      <c r="T2" s="13">
        <f t="shared" ref="T2:T26" si="5">SUM(J2+M2+P2+S2)</f>
        <v>146.05000000000001</v>
      </c>
      <c r="U2" s="14" t="s">
        <v>86</v>
      </c>
      <c r="V2" s="15" t="s">
        <v>85</v>
      </c>
      <c r="W2" s="15" t="s">
        <v>2</v>
      </c>
      <c r="X2" s="15" t="s">
        <v>84</v>
      </c>
      <c r="Y2" s="16"/>
    </row>
    <row r="3" spans="1:25" ht="23.25" x14ac:dyDescent="0.35">
      <c r="A3">
        <v>2</v>
      </c>
      <c r="B3" s="9" t="s">
        <v>31</v>
      </c>
      <c r="C3" s="9" t="s">
        <v>32</v>
      </c>
      <c r="D3" s="9" t="s">
        <v>33</v>
      </c>
      <c r="E3" s="5" t="s">
        <v>24</v>
      </c>
      <c r="F3" s="8">
        <v>13.07</v>
      </c>
      <c r="G3" s="3">
        <v>0.5</v>
      </c>
      <c r="H3" s="1">
        <f t="shared" si="0"/>
        <v>13.57</v>
      </c>
      <c r="I3" s="1">
        <v>5</v>
      </c>
      <c r="J3" s="7">
        <f t="shared" si="1"/>
        <v>67.849999999999994</v>
      </c>
      <c r="K3" s="6">
        <v>13.5</v>
      </c>
      <c r="L3" s="6">
        <v>1</v>
      </c>
      <c r="M3" s="7">
        <f t="shared" si="2"/>
        <v>13.5</v>
      </c>
      <c r="N3" s="10">
        <v>15.83</v>
      </c>
      <c r="O3" s="6">
        <v>2</v>
      </c>
      <c r="P3" s="7">
        <f t="shared" si="3"/>
        <v>31.66</v>
      </c>
      <c r="Q3" s="10">
        <v>8.65</v>
      </c>
      <c r="R3" s="6">
        <v>2</v>
      </c>
      <c r="S3" s="7">
        <f t="shared" si="4"/>
        <v>17.3</v>
      </c>
      <c r="T3" s="13">
        <f t="shared" si="5"/>
        <v>130.31</v>
      </c>
      <c r="U3" s="14" t="s">
        <v>86</v>
      </c>
      <c r="V3" s="15" t="s">
        <v>84</v>
      </c>
      <c r="W3" s="15" t="s">
        <v>2</v>
      </c>
      <c r="X3" s="15" t="s">
        <v>85</v>
      </c>
      <c r="Y3" s="16"/>
    </row>
    <row r="4" spans="1:25" ht="23.25" x14ac:dyDescent="0.35">
      <c r="A4">
        <v>3</v>
      </c>
      <c r="B4" s="9" t="s">
        <v>59</v>
      </c>
      <c r="C4" s="9" t="s">
        <v>60</v>
      </c>
      <c r="D4" s="9" t="s">
        <v>3</v>
      </c>
      <c r="E4" s="5" t="s">
        <v>24</v>
      </c>
      <c r="F4" s="8">
        <v>11.45</v>
      </c>
      <c r="G4" s="3">
        <v>0.5</v>
      </c>
      <c r="H4" s="1">
        <f t="shared" si="0"/>
        <v>11.95</v>
      </c>
      <c r="I4" s="1">
        <v>5</v>
      </c>
      <c r="J4" s="7">
        <f t="shared" si="1"/>
        <v>59.75</v>
      </c>
      <c r="K4" s="6">
        <v>10.83</v>
      </c>
      <c r="L4" s="6">
        <v>1</v>
      </c>
      <c r="M4" s="7">
        <f t="shared" si="2"/>
        <v>10.83</v>
      </c>
      <c r="N4" s="10">
        <v>15.1</v>
      </c>
      <c r="O4" s="6">
        <v>2</v>
      </c>
      <c r="P4" s="7">
        <f t="shared" si="3"/>
        <v>30.2</v>
      </c>
      <c r="Q4" s="10">
        <v>14.3</v>
      </c>
      <c r="R4" s="6">
        <v>2</v>
      </c>
      <c r="S4" s="7">
        <f t="shared" si="4"/>
        <v>28.6</v>
      </c>
      <c r="T4" s="13">
        <f t="shared" si="5"/>
        <v>129.38</v>
      </c>
      <c r="U4" s="14" t="s">
        <v>86</v>
      </c>
      <c r="V4" s="15" t="s">
        <v>2</v>
      </c>
      <c r="W4" s="15" t="s">
        <v>85</v>
      </c>
      <c r="X4" s="15" t="s">
        <v>84</v>
      </c>
      <c r="Y4" s="16"/>
    </row>
    <row r="5" spans="1:25" ht="23.25" x14ac:dyDescent="0.35">
      <c r="A5">
        <v>4</v>
      </c>
      <c r="B5" s="9" t="s">
        <v>63</v>
      </c>
      <c r="C5" s="9" t="s">
        <v>64</v>
      </c>
      <c r="D5" s="9" t="s">
        <v>65</v>
      </c>
      <c r="E5" s="5" t="s">
        <v>24</v>
      </c>
      <c r="F5" s="8">
        <v>12.2</v>
      </c>
      <c r="G5" s="3">
        <v>0.5</v>
      </c>
      <c r="H5" s="1">
        <f t="shared" si="0"/>
        <v>12.7</v>
      </c>
      <c r="I5" s="1">
        <v>5</v>
      </c>
      <c r="J5" s="7">
        <f t="shared" si="1"/>
        <v>63.5</v>
      </c>
      <c r="K5" s="6">
        <v>13.43</v>
      </c>
      <c r="L5" s="6">
        <v>1</v>
      </c>
      <c r="M5" s="7">
        <f t="shared" si="2"/>
        <v>13.43</v>
      </c>
      <c r="N5" s="10">
        <v>14.93</v>
      </c>
      <c r="O5" s="6">
        <v>2</v>
      </c>
      <c r="P5" s="7">
        <f t="shared" si="3"/>
        <v>29.86</v>
      </c>
      <c r="Q5" s="10">
        <v>10.68</v>
      </c>
      <c r="R5" s="6">
        <v>2</v>
      </c>
      <c r="S5" s="7">
        <f t="shared" si="4"/>
        <v>21.36</v>
      </c>
      <c r="T5" s="13">
        <f t="shared" si="5"/>
        <v>128.15</v>
      </c>
      <c r="U5" s="14" t="s">
        <v>86</v>
      </c>
      <c r="V5" s="15" t="s">
        <v>84</v>
      </c>
      <c r="W5" s="15" t="s">
        <v>2</v>
      </c>
      <c r="X5" s="15" t="s">
        <v>85</v>
      </c>
      <c r="Y5" s="16"/>
    </row>
    <row r="6" spans="1:25" ht="23.25" x14ac:dyDescent="0.35">
      <c r="A6">
        <v>5</v>
      </c>
      <c r="B6" s="9" t="s">
        <v>66</v>
      </c>
      <c r="C6" s="9" t="s">
        <v>11</v>
      </c>
      <c r="D6" s="9" t="s">
        <v>14</v>
      </c>
      <c r="E6" s="5" t="s">
        <v>24</v>
      </c>
      <c r="F6" s="8">
        <v>11.67</v>
      </c>
      <c r="G6" s="3">
        <v>0.5</v>
      </c>
      <c r="H6" s="1">
        <f t="shared" si="0"/>
        <v>12.17</v>
      </c>
      <c r="I6" s="1">
        <v>5</v>
      </c>
      <c r="J6" s="7">
        <f t="shared" si="1"/>
        <v>60.85</v>
      </c>
      <c r="K6" s="6">
        <v>10.4</v>
      </c>
      <c r="L6" s="6">
        <v>1</v>
      </c>
      <c r="M6" s="7">
        <f t="shared" si="2"/>
        <v>10.4</v>
      </c>
      <c r="N6" s="10">
        <v>15.83</v>
      </c>
      <c r="O6" s="6">
        <v>2</v>
      </c>
      <c r="P6" s="7">
        <f t="shared" si="3"/>
        <v>31.66</v>
      </c>
      <c r="Q6" s="10">
        <v>11.63</v>
      </c>
      <c r="R6" s="6">
        <v>2</v>
      </c>
      <c r="S6" s="7">
        <f t="shared" si="4"/>
        <v>23.26</v>
      </c>
      <c r="T6" s="13">
        <f t="shared" si="5"/>
        <v>126.17</v>
      </c>
      <c r="U6" s="14" t="s">
        <v>86</v>
      </c>
      <c r="V6" s="15" t="s">
        <v>84</v>
      </c>
      <c r="W6" s="15" t="s">
        <v>2</v>
      </c>
      <c r="X6" s="15" t="s">
        <v>85</v>
      </c>
      <c r="Y6" s="16"/>
    </row>
    <row r="7" spans="1:25" ht="23.25" x14ac:dyDescent="0.35">
      <c r="A7">
        <v>6</v>
      </c>
      <c r="B7" s="9" t="s">
        <v>35</v>
      </c>
      <c r="C7" s="9" t="s">
        <v>36</v>
      </c>
      <c r="D7" s="9" t="s">
        <v>10</v>
      </c>
      <c r="E7" s="5" t="s">
        <v>24</v>
      </c>
      <c r="F7" s="8">
        <v>10.42</v>
      </c>
      <c r="G7" s="3">
        <v>0.5</v>
      </c>
      <c r="H7" s="1">
        <f t="shared" si="0"/>
        <v>10.92</v>
      </c>
      <c r="I7" s="1">
        <v>5</v>
      </c>
      <c r="J7" s="7">
        <f t="shared" si="1"/>
        <v>54.6</v>
      </c>
      <c r="K7" s="6">
        <v>11.78</v>
      </c>
      <c r="L7" s="6">
        <v>1</v>
      </c>
      <c r="M7" s="7">
        <f t="shared" si="2"/>
        <v>11.78</v>
      </c>
      <c r="N7" s="10">
        <v>16.5</v>
      </c>
      <c r="O7" s="6">
        <v>2</v>
      </c>
      <c r="P7" s="7">
        <f t="shared" si="3"/>
        <v>33</v>
      </c>
      <c r="Q7" s="10">
        <v>13.1</v>
      </c>
      <c r="R7" s="6">
        <v>2</v>
      </c>
      <c r="S7" s="7">
        <f t="shared" si="4"/>
        <v>26.2</v>
      </c>
      <c r="T7" s="13">
        <f t="shared" si="5"/>
        <v>125.58</v>
      </c>
      <c r="U7" s="14" t="s">
        <v>86</v>
      </c>
      <c r="V7" s="15" t="s">
        <v>84</v>
      </c>
      <c r="W7" s="15" t="s">
        <v>2</v>
      </c>
      <c r="X7" s="15" t="s">
        <v>85</v>
      </c>
      <c r="Y7" s="16"/>
    </row>
    <row r="8" spans="1:25" ht="23.25" x14ac:dyDescent="0.35">
      <c r="A8">
        <v>7</v>
      </c>
      <c r="B8" s="9" t="s">
        <v>50</v>
      </c>
      <c r="C8" s="9" t="s">
        <v>51</v>
      </c>
      <c r="D8" s="9" t="s">
        <v>52</v>
      </c>
      <c r="E8" s="5" t="s">
        <v>24</v>
      </c>
      <c r="F8" s="8">
        <v>11.79</v>
      </c>
      <c r="G8" s="3">
        <v>0.5</v>
      </c>
      <c r="H8" s="1">
        <f t="shared" si="0"/>
        <v>12.29</v>
      </c>
      <c r="I8" s="1">
        <v>5</v>
      </c>
      <c r="J8" s="7">
        <f t="shared" si="1"/>
        <v>61.449999999999996</v>
      </c>
      <c r="K8" s="6">
        <v>7.43</v>
      </c>
      <c r="L8" s="6">
        <v>1</v>
      </c>
      <c r="M8" s="7">
        <f t="shared" si="2"/>
        <v>7.43</v>
      </c>
      <c r="N8" s="10">
        <v>14.2</v>
      </c>
      <c r="O8" s="6">
        <v>2</v>
      </c>
      <c r="P8" s="7">
        <f t="shared" si="3"/>
        <v>28.4</v>
      </c>
      <c r="Q8" s="10">
        <v>11.83</v>
      </c>
      <c r="R8" s="6">
        <v>2</v>
      </c>
      <c r="S8" s="7">
        <f t="shared" si="4"/>
        <v>23.66</v>
      </c>
      <c r="T8" s="13">
        <f t="shared" si="5"/>
        <v>120.94</v>
      </c>
      <c r="U8" s="14" t="s">
        <v>86</v>
      </c>
      <c r="V8" s="15" t="s">
        <v>84</v>
      </c>
      <c r="W8" s="15" t="s">
        <v>85</v>
      </c>
      <c r="X8" s="15" t="s">
        <v>2</v>
      </c>
      <c r="Y8" s="16"/>
    </row>
    <row r="9" spans="1:25" ht="23.25" x14ac:dyDescent="0.35">
      <c r="A9">
        <v>8</v>
      </c>
      <c r="B9" s="9" t="s">
        <v>56</v>
      </c>
      <c r="C9" s="9" t="s">
        <v>57</v>
      </c>
      <c r="D9" s="9" t="s">
        <v>13</v>
      </c>
      <c r="E9" s="5" t="s">
        <v>24</v>
      </c>
      <c r="F9" s="8">
        <v>11.97</v>
      </c>
      <c r="G9" s="3">
        <v>0.5</v>
      </c>
      <c r="H9" s="1">
        <f t="shared" si="0"/>
        <v>12.47</v>
      </c>
      <c r="I9" s="1">
        <v>5</v>
      </c>
      <c r="J9" s="7">
        <f t="shared" si="1"/>
        <v>62.35</v>
      </c>
      <c r="K9" s="6">
        <v>11</v>
      </c>
      <c r="L9" s="6">
        <v>1</v>
      </c>
      <c r="M9" s="7">
        <f t="shared" si="2"/>
        <v>11</v>
      </c>
      <c r="N9" s="10">
        <v>9.4</v>
      </c>
      <c r="O9" s="6">
        <v>2</v>
      </c>
      <c r="P9" s="7">
        <f t="shared" si="3"/>
        <v>18.8</v>
      </c>
      <c r="Q9" s="10">
        <v>13.9</v>
      </c>
      <c r="R9" s="6">
        <v>2</v>
      </c>
      <c r="S9" s="7">
        <f t="shared" si="4"/>
        <v>27.8</v>
      </c>
      <c r="T9" s="13">
        <f t="shared" si="5"/>
        <v>119.94999999999999</v>
      </c>
      <c r="U9" s="14" t="s">
        <v>86</v>
      </c>
      <c r="V9" s="15" t="s">
        <v>84</v>
      </c>
      <c r="W9" s="15" t="s">
        <v>2</v>
      </c>
      <c r="X9" s="15" t="s">
        <v>85</v>
      </c>
      <c r="Y9" s="16"/>
    </row>
    <row r="10" spans="1:25" ht="23.25" x14ac:dyDescent="0.35">
      <c r="A10">
        <v>9</v>
      </c>
      <c r="B10" s="11">
        <v>13007870</v>
      </c>
      <c r="C10" s="9" t="s">
        <v>67</v>
      </c>
      <c r="D10" s="9" t="s">
        <v>6</v>
      </c>
      <c r="E10" s="5" t="s">
        <v>24</v>
      </c>
      <c r="F10" s="8">
        <v>11.6</v>
      </c>
      <c r="G10" s="3">
        <v>0.5</v>
      </c>
      <c r="H10" s="1">
        <f t="shared" si="0"/>
        <v>12.1</v>
      </c>
      <c r="I10" s="1">
        <v>5</v>
      </c>
      <c r="J10" s="7">
        <f t="shared" si="1"/>
        <v>60.5</v>
      </c>
      <c r="K10" s="6">
        <v>8.23</v>
      </c>
      <c r="L10" s="6">
        <v>1</v>
      </c>
      <c r="M10" s="7">
        <f t="shared" si="2"/>
        <v>8.23</v>
      </c>
      <c r="N10" s="10">
        <v>10.33</v>
      </c>
      <c r="O10" s="6">
        <v>2</v>
      </c>
      <c r="P10" s="7">
        <f t="shared" si="3"/>
        <v>20.66</v>
      </c>
      <c r="Q10" s="10">
        <v>14.6</v>
      </c>
      <c r="R10" s="6">
        <v>2</v>
      </c>
      <c r="S10" s="7">
        <f t="shared" si="4"/>
        <v>29.2</v>
      </c>
      <c r="T10" s="13">
        <f t="shared" si="5"/>
        <v>118.59</v>
      </c>
      <c r="U10" s="14" t="s">
        <v>86</v>
      </c>
      <c r="V10" s="15" t="s">
        <v>84</v>
      </c>
      <c r="W10" s="15" t="s">
        <v>2</v>
      </c>
      <c r="X10" s="15" t="s">
        <v>85</v>
      </c>
      <c r="Y10" s="16"/>
    </row>
    <row r="11" spans="1:25" ht="23.25" x14ac:dyDescent="0.35">
      <c r="A11">
        <v>10</v>
      </c>
      <c r="B11" s="9" t="s">
        <v>75</v>
      </c>
      <c r="C11" s="9" t="s">
        <v>76</v>
      </c>
      <c r="D11" s="9" t="s">
        <v>6</v>
      </c>
      <c r="E11" s="5" t="s">
        <v>83</v>
      </c>
      <c r="F11" s="8">
        <v>10.62</v>
      </c>
      <c r="G11" s="3"/>
      <c r="H11" s="1">
        <f t="shared" si="0"/>
        <v>10.62</v>
      </c>
      <c r="I11" s="1">
        <v>5</v>
      </c>
      <c r="J11" s="7">
        <f t="shared" si="1"/>
        <v>53.099999999999994</v>
      </c>
      <c r="K11" s="6">
        <v>11.5</v>
      </c>
      <c r="L11" s="6">
        <v>1</v>
      </c>
      <c r="M11" s="7">
        <f t="shared" si="2"/>
        <v>11.5</v>
      </c>
      <c r="N11" s="10">
        <v>16</v>
      </c>
      <c r="O11" s="6">
        <v>2</v>
      </c>
      <c r="P11" s="7">
        <f t="shared" si="3"/>
        <v>32</v>
      </c>
      <c r="Q11" s="10">
        <v>10.5</v>
      </c>
      <c r="R11" s="6">
        <v>2</v>
      </c>
      <c r="S11" s="7">
        <f t="shared" si="4"/>
        <v>21</v>
      </c>
      <c r="T11" s="13">
        <f t="shared" si="5"/>
        <v>117.6</v>
      </c>
      <c r="U11" s="14" t="s">
        <v>86</v>
      </c>
      <c r="V11" s="15" t="s">
        <v>2</v>
      </c>
      <c r="W11" s="15" t="s">
        <v>85</v>
      </c>
      <c r="X11" s="15" t="s">
        <v>84</v>
      </c>
      <c r="Y11" s="16"/>
    </row>
    <row r="12" spans="1:25" ht="23.25" x14ac:dyDescent="0.35">
      <c r="A12">
        <v>11</v>
      </c>
      <c r="B12" s="9" t="s">
        <v>37</v>
      </c>
      <c r="C12" s="9" t="s">
        <v>38</v>
      </c>
      <c r="D12" s="9" t="s">
        <v>39</v>
      </c>
      <c r="E12" s="5" t="s">
        <v>24</v>
      </c>
      <c r="F12" s="8">
        <v>11.75</v>
      </c>
      <c r="G12" s="3">
        <v>0.5</v>
      </c>
      <c r="H12" s="1">
        <f t="shared" si="0"/>
        <v>12.25</v>
      </c>
      <c r="I12" s="1">
        <v>5</v>
      </c>
      <c r="J12" s="7">
        <f t="shared" si="1"/>
        <v>61.25</v>
      </c>
      <c r="K12" s="6">
        <v>6.95</v>
      </c>
      <c r="L12" s="6">
        <v>1</v>
      </c>
      <c r="M12" s="7">
        <f t="shared" si="2"/>
        <v>6.95</v>
      </c>
      <c r="N12" s="10">
        <v>13.7</v>
      </c>
      <c r="O12" s="6">
        <v>2</v>
      </c>
      <c r="P12" s="7">
        <f t="shared" si="3"/>
        <v>27.4</v>
      </c>
      <c r="Q12" s="10">
        <v>10.93</v>
      </c>
      <c r="R12" s="6">
        <v>2</v>
      </c>
      <c r="S12" s="7">
        <f t="shared" si="4"/>
        <v>21.86</v>
      </c>
      <c r="T12" s="13">
        <f t="shared" si="5"/>
        <v>117.46</v>
      </c>
      <c r="U12" s="14" t="s">
        <v>86</v>
      </c>
      <c r="V12" s="15" t="s">
        <v>84</v>
      </c>
      <c r="W12" s="15" t="s">
        <v>85</v>
      </c>
      <c r="X12" s="15" t="s">
        <v>2</v>
      </c>
      <c r="Y12" s="16"/>
    </row>
    <row r="13" spans="1:25" ht="23.25" x14ac:dyDescent="0.35">
      <c r="A13">
        <v>12</v>
      </c>
      <c r="B13" s="9" t="s">
        <v>29</v>
      </c>
      <c r="C13" s="9" t="s">
        <v>30</v>
      </c>
      <c r="D13" s="9" t="s">
        <v>8</v>
      </c>
      <c r="E13" s="5" t="s">
        <v>24</v>
      </c>
      <c r="F13" s="8">
        <v>10.65</v>
      </c>
      <c r="G13" s="3">
        <v>0.5</v>
      </c>
      <c r="H13" s="1">
        <f t="shared" si="0"/>
        <v>11.15</v>
      </c>
      <c r="I13" s="1">
        <v>5</v>
      </c>
      <c r="J13" s="7">
        <f t="shared" si="1"/>
        <v>55.75</v>
      </c>
      <c r="K13" s="6">
        <v>11.1</v>
      </c>
      <c r="L13" s="6">
        <v>1</v>
      </c>
      <c r="M13" s="7">
        <f t="shared" si="2"/>
        <v>11.1</v>
      </c>
      <c r="N13" s="10">
        <v>10.6</v>
      </c>
      <c r="O13" s="6">
        <v>2</v>
      </c>
      <c r="P13" s="7">
        <f t="shared" si="3"/>
        <v>21.2</v>
      </c>
      <c r="Q13" s="10">
        <v>14.63</v>
      </c>
      <c r="R13" s="6">
        <v>2</v>
      </c>
      <c r="S13" s="7">
        <f t="shared" si="4"/>
        <v>29.26</v>
      </c>
      <c r="T13" s="13">
        <f t="shared" si="5"/>
        <v>117.31</v>
      </c>
      <c r="U13" s="14" t="s">
        <v>86</v>
      </c>
      <c r="V13" s="15" t="s">
        <v>84</v>
      </c>
      <c r="W13" s="15" t="s">
        <v>85</v>
      </c>
      <c r="X13" s="15" t="s">
        <v>2</v>
      </c>
      <c r="Y13" s="16"/>
    </row>
    <row r="14" spans="1:25" ht="23.25" x14ac:dyDescent="0.35">
      <c r="A14">
        <v>13</v>
      </c>
      <c r="B14" s="9" t="s">
        <v>71</v>
      </c>
      <c r="C14" s="9" t="s">
        <v>72</v>
      </c>
      <c r="D14" s="9" t="s">
        <v>55</v>
      </c>
      <c r="E14" s="5" t="s">
        <v>83</v>
      </c>
      <c r="F14" s="8">
        <v>10.199999999999999</v>
      </c>
      <c r="G14" s="3"/>
      <c r="H14" s="1">
        <f t="shared" si="0"/>
        <v>10.199999999999999</v>
      </c>
      <c r="I14" s="1">
        <v>5</v>
      </c>
      <c r="J14" s="7">
        <f t="shared" si="1"/>
        <v>51</v>
      </c>
      <c r="K14" s="6">
        <v>11.5</v>
      </c>
      <c r="L14" s="6">
        <v>1</v>
      </c>
      <c r="M14" s="7">
        <f t="shared" si="2"/>
        <v>11.5</v>
      </c>
      <c r="N14" s="10">
        <v>15.5</v>
      </c>
      <c r="O14" s="6">
        <v>2</v>
      </c>
      <c r="P14" s="7">
        <f t="shared" si="3"/>
        <v>31</v>
      </c>
      <c r="Q14" s="10">
        <v>11.53</v>
      </c>
      <c r="R14" s="6">
        <v>2</v>
      </c>
      <c r="S14" s="7">
        <f t="shared" si="4"/>
        <v>23.06</v>
      </c>
      <c r="T14" s="13">
        <f t="shared" si="5"/>
        <v>116.56</v>
      </c>
      <c r="U14" s="15" t="s">
        <v>84</v>
      </c>
      <c r="V14" s="14" t="s">
        <v>86</v>
      </c>
      <c r="W14" s="15" t="s">
        <v>2</v>
      </c>
      <c r="X14" s="15" t="s">
        <v>85</v>
      </c>
    </row>
    <row r="15" spans="1:25" ht="23.25" x14ac:dyDescent="0.35">
      <c r="A15">
        <v>14</v>
      </c>
      <c r="B15" s="9" t="s">
        <v>42</v>
      </c>
      <c r="C15" s="9" t="s">
        <v>43</v>
      </c>
      <c r="D15" s="9" t="s">
        <v>44</v>
      </c>
      <c r="E15" s="5" t="s">
        <v>24</v>
      </c>
      <c r="F15" s="8">
        <v>11.43</v>
      </c>
      <c r="G15" s="3">
        <v>0.5</v>
      </c>
      <c r="H15" s="1">
        <f t="shared" si="0"/>
        <v>11.93</v>
      </c>
      <c r="I15" s="1">
        <v>5</v>
      </c>
      <c r="J15" s="7">
        <f t="shared" si="1"/>
        <v>59.65</v>
      </c>
      <c r="K15" s="6">
        <v>11.13</v>
      </c>
      <c r="L15" s="6">
        <v>1</v>
      </c>
      <c r="M15" s="7">
        <f t="shared" si="2"/>
        <v>11.13</v>
      </c>
      <c r="N15" s="10">
        <v>12.33</v>
      </c>
      <c r="O15" s="6">
        <v>2</v>
      </c>
      <c r="P15" s="7">
        <f t="shared" si="3"/>
        <v>24.66</v>
      </c>
      <c r="Q15" s="10">
        <v>9.75</v>
      </c>
      <c r="R15" s="6">
        <v>2</v>
      </c>
      <c r="S15" s="7">
        <f t="shared" si="4"/>
        <v>19.5</v>
      </c>
      <c r="T15" s="13">
        <f t="shared" si="5"/>
        <v>114.94</v>
      </c>
      <c r="U15" s="15" t="s">
        <v>84</v>
      </c>
      <c r="V15" s="14" t="s">
        <v>86</v>
      </c>
      <c r="W15" s="15" t="s">
        <v>2</v>
      </c>
      <c r="X15" s="15" t="s">
        <v>85</v>
      </c>
    </row>
    <row r="16" spans="1:25" ht="23.25" x14ac:dyDescent="0.35">
      <c r="A16">
        <v>15</v>
      </c>
      <c r="B16" s="9" t="s">
        <v>45</v>
      </c>
      <c r="C16" s="9" t="s">
        <v>46</v>
      </c>
      <c r="D16" s="9" t="s">
        <v>47</v>
      </c>
      <c r="E16" s="5" t="s">
        <v>24</v>
      </c>
      <c r="F16" s="8">
        <v>11.61</v>
      </c>
      <c r="G16" s="3">
        <v>0.5</v>
      </c>
      <c r="H16" s="1">
        <f t="shared" si="0"/>
        <v>12.11</v>
      </c>
      <c r="I16" s="1">
        <v>5</v>
      </c>
      <c r="J16" s="7">
        <f t="shared" si="1"/>
        <v>60.55</v>
      </c>
      <c r="K16" s="6">
        <v>10.55</v>
      </c>
      <c r="L16" s="6">
        <v>1</v>
      </c>
      <c r="M16" s="7">
        <f t="shared" si="2"/>
        <v>10.55</v>
      </c>
      <c r="N16" s="10">
        <v>13.43</v>
      </c>
      <c r="O16" s="6">
        <v>2</v>
      </c>
      <c r="P16" s="7">
        <f t="shared" si="3"/>
        <v>26.86</v>
      </c>
      <c r="Q16" s="10">
        <v>8.48</v>
      </c>
      <c r="R16" s="6">
        <v>2</v>
      </c>
      <c r="S16" s="7">
        <f t="shared" si="4"/>
        <v>16.96</v>
      </c>
      <c r="T16" s="13">
        <f t="shared" si="5"/>
        <v>114.91999999999999</v>
      </c>
      <c r="U16" s="14" t="s">
        <v>86</v>
      </c>
      <c r="V16" s="15" t="s">
        <v>85</v>
      </c>
      <c r="W16" s="15" t="s">
        <v>84</v>
      </c>
      <c r="X16" s="15" t="s">
        <v>2</v>
      </c>
      <c r="Y16" s="16"/>
    </row>
    <row r="17" spans="1:25" ht="23.25" x14ac:dyDescent="0.35">
      <c r="A17">
        <v>16</v>
      </c>
      <c r="B17" s="9" t="s">
        <v>81</v>
      </c>
      <c r="C17" s="9" t="s">
        <v>82</v>
      </c>
      <c r="D17" s="9" t="s">
        <v>34</v>
      </c>
      <c r="E17" s="5" t="s">
        <v>83</v>
      </c>
      <c r="F17" s="8">
        <v>9.93</v>
      </c>
      <c r="G17" s="3"/>
      <c r="H17" s="1">
        <f t="shared" si="0"/>
        <v>9.93</v>
      </c>
      <c r="I17" s="1">
        <v>5</v>
      </c>
      <c r="J17" s="7">
        <f t="shared" si="1"/>
        <v>49.65</v>
      </c>
      <c r="K17" s="6">
        <v>12.75</v>
      </c>
      <c r="L17" s="6">
        <v>1</v>
      </c>
      <c r="M17" s="7">
        <f t="shared" si="2"/>
        <v>12.75</v>
      </c>
      <c r="N17" s="10">
        <v>13.13</v>
      </c>
      <c r="O17" s="6">
        <v>2</v>
      </c>
      <c r="P17" s="7">
        <f t="shared" si="3"/>
        <v>26.26</v>
      </c>
      <c r="Q17" s="10">
        <v>11.8</v>
      </c>
      <c r="R17" s="6">
        <v>2</v>
      </c>
      <c r="S17" s="7">
        <f t="shared" si="4"/>
        <v>23.6</v>
      </c>
      <c r="T17" s="13">
        <f t="shared" si="5"/>
        <v>112.25999999999999</v>
      </c>
      <c r="U17" s="14" t="s">
        <v>86</v>
      </c>
      <c r="V17" s="15" t="s">
        <v>84</v>
      </c>
      <c r="W17" s="15" t="s">
        <v>85</v>
      </c>
      <c r="X17" s="15" t="s">
        <v>2</v>
      </c>
      <c r="Y17" s="16"/>
    </row>
    <row r="18" spans="1:25" ht="23.25" x14ac:dyDescent="0.35">
      <c r="A18">
        <v>17</v>
      </c>
      <c r="B18" s="9" t="s">
        <v>79</v>
      </c>
      <c r="C18" s="9" t="s">
        <v>80</v>
      </c>
      <c r="D18" s="9" t="s">
        <v>58</v>
      </c>
      <c r="E18" s="5" t="s">
        <v>83</v>
      </c>
      <c r="F18" s="8">
        <v>10.92</v>
      </c>
      <c r="G18" s="3"/>
      <c r="H18" s="1">
        <f t="shared" si="0"/>
        <v>10.92</v>
      </c>
      <c r="I18" s="1">
        <v>5</v>
      </c>
      <c r="J18" s="7">
        <f t="shared" si="1"/>
        <v>54.6</v>
      </c>
      <c r="K18" s="6">
        <v>10</v>
      </c>
      <c r="L18" s="6">
        <v>1</v>
      </c>
      <c r="M18" s="7">
        <f t="shared" si="2"/>
        <v>10</v>
      </c>
      <c r="N18" s="10">
        <v>12.25</v>
      </c>
      <c r="O18" s="6">
        <v>2</v>
      </c>
      <c r="P18" s="7">
        <f t="shared" si="3"/>
        <v>24.5</v>
      </c>
      <c r="Q18" s="10">
        <v>11</v>
      </c>
      <c r="R18" s="6">
        <v>2</v>
      </c>
      <c r="S18" s="7">
        <f t="shared" si="4"/>
        <v>22</v>
      </c>
      <c r="T18" s="13">
        <f t="shared" si="5"/>
        <v>111.1</v>
      </c>
      <c r="U18" s="15" t="s">
        <v>84</v>
      </c>
      <c r="V18" s="14" t="s">
        <v>86</v>
      </c>
      <c r="W18" s="15" t="s">
        <v>85</v>
      </c>
      <c r="X18" s="15" t="s">
        <v>2</v>
      </c>
    </row>
    <row r="19" spans="1:25" ht="23.25" x14ac:dyDescent="0.35">
      <c r="A19">
        <v>18</v>
      </c>
      <c r="B19" s="9" t="s">
        <v>68</v>
      </c>
      <c r="C19" s="9" t="s">
        <v>69</v>
      </c>
      <c r="D19" s="9" t="s">
        <v>70</v>
      </c>
      <c r="E19" s="5" t="s">
        <v>83</v>
      </c>
      <c r="F19" s="8">
        <v>10.1</v>
      </c>
      <c r="G19" s="3"/>
      <c r="H19" s="1">
        <f t="shared" si="0"/>
        <v>10.1</v>
      </c>
      <c r="I19" s="1">
        <v>5</v>
      </c>
      <c r="J19" s="7">
        <f t="shared" si="1"/>
        <v>50.5</v>
      </c>
      <c r="K19" s="6">
        <v>8</v>
      </c>
      <c r="L19" s="6">
        <v>1</v>
      </c>
      <c r="M19" s="7">
        <f t="shared" si="2"/>
        <v>8</v>
      </c>
      <c r="N19" s="10">
        <v>12.98</v>
      </c>
      <c r="O19" s="6">
        <v>2</v>
      </c>
      <c r="P19" s="7">
        <f t="shared" si="3"/>
        <v>25.96</v>
      </c>
      <c r="Q19" s="10">
        <v>13.3</v>
      </c>
      <c r="R19" s="6">
        <v>2</v>
      </c>
      <c r="S19" s="7">
        <f t="shared" si="4"/>
        <v>26.6</v>
      </c>
      <c r="T19" s="13">
        <f t="shared" si="5"/>
        <v>111.06</v>
      </c>
      <c r="U19" s="14" t="s">
        <v>86</v>
      </c>
      <c r="V19" s="15" t="s">
        <v>84</v>
      </c>
      <c r="W19" s="15" t="s">
        <v>2</v>
      </c>
      <c r="X19" s="15" t="s">
        <v>85</v>
      </c>
    </row>
    <row r="20" spans="1:25" ht="23.25" x14ac:dyDescent="0.35">
      <c r="A20">
        <v>19</v>
      </c>
      <c r="B20" s="9" t="s">
        <v>27</v>
      </c>
      <c r="C20" s="9" t="s">
        <v>9</v>
      </c>
      <c r="D20" s="9" t="s">
        <v>28</v>
      </c>
      <c r="E20" s="5" t="s">
        <v>24</v>
      </c>
      <c r="F20" s="8">
        <v>10.18</v>
      </c>
      <c r="G20" s="3">
        <v>0.5</v>
      </c>
      <c r="H20" s="1">
        <f t="shared" si="0"/>
        <v>10.68</v>
      </c>
      <c r="I20" s="1">
        <v>5</v>
      </c>
      <c r="J20" s="7">
        <f t="shared" si="1"/>
        <v>53.4</v>
      </c>
      <c r="K20" s="6">
        <v>8.65</v>
      </c>
      <c r="L20" s="6">
        <v>1</v>
      </c>
      <c r="M20" s="7">
        <f t="shared" si="2"/>
        <v>8.65</v>
      </c>
      <c r="N20" s="10">
        <v>10.7</v>
      </c>
      <c r="O20" s="6">
        <v>2</v>
      </c>
      <c r="P20" s="7">
        <f t="shared" si="3"/>
        <v>21.4</v>
      </c>
      <c r="Q20" s="10">
        <v>13.65</v>
      </c>
      <c r="R20" s="6">
        <v>2</v>
      </c>
      <c r="S20" s="7">
        <f t="shared" si="4"/>
        <v>27.3</v>
      </c>
      <c r="T20" s="13">
        <f t="shared" si="5"/>
        <v>110.74999999999999</v>
      </c>
      <c r="U20" s="15" t="s">
        <v>84</v>
      </c>
      <c r="V20" s="14" t="s">
        <v>86</v>
      </c>
      <c r="W20" s="15" t="s">
        <v>85</v>
      </c>
      <c r="X20" s="15" t="s">
        <v>2</v>
      </c>
    </row>
    <row r="21" spans="1:25" ht="23.25" x14ac:dyDescent="0.35">
      <c r="A21">
        <v>20</v>
      </c>
      <c r="B21" s="9" t="s">
        <v>73</v>
      </c>
      <c r="C21" s="9" t="s">
        <v>74</v>
      </c>
      <c r="D21" s="9" t="s">
        <v>15</v>
      </c>
      <c r="E21" s="5" t="s">
        <v>83</v>
      </c>
      <c r="F21" s="8">
        <v>10.6</v>
      </c>
      <c r="G21" s="3"/>
      <c r="H21" s="1">
        <f t="shared" si="0"/>
        <v>10.6</v>
      </c>
      <c r="I21" s="1">
        <v>5</v>
      </c>
      <c r="J21" s="7">
        <f t="shared" si="1"/>
        <v>53</v>
      </c>
      <c r="K21" s="6">
        <v>12.5</v>
      </c>
      <c r="L21" s="6">
        <v>1</v>
      </c>
      <c r="M21" s="7">
        <f t="shared" si="2"/>
        <v>12.5</v>
      </c>
      <c r="N21" s="10">
        <v>11.08</v>
      </c>
      <c r="O21" s="6">
        <v>2</v>
      </c>
      <c r="P21" s="7">
        <f t="shared" si="3"/>
        <v>22.16</v>
      </c>
      <c r="Q21" s="10">
        <v>11</v>
      </c>
      <c r="R21" s="6">
        <v>2</v>
      </c>
      <c r="S21" s="7">
        <f t="shared" si="4"/>
        <v>22</v>
      </c>
      <c r="T21" s="13">
        <f t="shared" si="5"/>
        <v>109.66</v>
      </c>
      <c r="U21" s="14" t="s">
        <v>86</v>
      </c>
      <c r="V21" s="15" t="s">
        <v>84</v>
      </c>
      <c r="W21" s="15" t="s">
        <v>2</v>
      </c>
      <c r="X21" s="15" t="s">
        <v>85</v>
      </c>
    </row>
    <row r="22" spans="1:25" ht="23.25" x14ac:dyDescent="0.35">
      <c r="A22">
        <v>21</v>
      </c>
      <c r="B22" s="9" t="s">
        <v>77</v>
      </c>
      <c r="C22" s="9" t="s">
        <v>78</v>
      </c>
      <c r="D22" s="9" t="s">
        <v>10</v>
      </c>
      <c r="E22" s="5" t="s">
        <v>83</v>
      </c>
      <c r="F22" s="8">
        <v>10.41</v>
      </c>
      <c r="G22" s="3"/>
      <c r="H22" s="1">
        <f t="shared" si="0"/>
        <v>10.41</v>
      </c>
      <c r="I22" s="1">
        <v>5</v>
      </c>
      <c r="J22" s="7">
        <f t="shared" si="1"/>
        <v>52.05</v>
      </c>
      <c r="K22" s="6">
        <v>11.25</v>
      </c>
      <c r="L22" s="6">
        <v>1</v>
      </c>
      <c r="M22" s="7">
        <f t="shared" si="2"/>
        <v>11.25</v>
      </c>
      <c r="N22" s="10">
        <v>10.78</v>
      </c>
      <c r="O22" s="6">
        <v>2</v>
      </c>
      <c r="P22" s="7">
        <f t="shared" si="3"/>
        <v>21.56</v>
      </c>
      <c r="Q22" s="10">
        <v>12.25</v>
      </c>
      <c r="R22" s="6">
        <v>2</v>
      </c>
      <c r="S22" s="7">
        <f t="shared" si="4"/>
        <v>24.5</v>
      </c>
      <c r="T22" s="13">
        <f t="shared" si="5"/>
        <v>109.36</v>
      </c>
      <c r="U22" s="15" t="s">
        <v>84</v>
      </c>
      <c r="V22" s="14" t="s">
        <v>86</v>
      </c>
      <c r="W22" s="15" t="s">
        <v>2</v>
      </c>
      <c r="X22" s="15" t="s">
        <v>85</v>
      </c>
    </row>
    <row r="23" spans="1:25" ht="23.25" x14ac:dyDescent="0.35">
      <c r="A23">
        <v>22</v>
      </c>
      <c r="B23" s="9" t="s">
        <v>40</v>
      </c>
      <c r="C23" s="9" t="s">
        <v>41</v>
      </c>
      <c r="D23" s="9" t="s">
        <v>4</v>
      </c>
      <c r="E23" s="5" t="s">
        <v>24</v>
      </c>
      <c r="F23" s="8">
        <v>10.55</v>
      </c>
      <c r="G23" s="3">
        <v>0.5</v>
      </c>
      <c r="H23" s="1">
        <f t="shared" si="0"/>
        <v>11.05</v>
      </c>
      <c r="I23" s="1">
        <v>5</v>
      </c>
      <c r="J23" s="7">
        <f t="shared" si="1"/>
        <v>55.25</v>
      </c>
      <c r="K23" s="6">
        <v>9.8800000000000008</v>
      </c>
      <c r="L23" s="6">
        <v>1</v>
      </c>
      <c r="M23" s="7">
        <f t="shared" si="2"/>
        <v>9.8800000000000008</v>
      </c>
      <c r="N23" s="10">
        <v>12.03</v>
      </c>
      <c r="O23" s="6">
        <v>2</v>
      </c>
      <c r="P23" s="7">
        <f t="shared" si="3"/>
        <v>24.06</v>
      </c>
      <c r="Q23" s="10">
        <v>10</v>
      </c>
      <c r="R23" s="6">
        <v>2</v>
      </c>
      <c r="S23" s="7">
        <f t="shared" si="4"/>
        <v>20</v>
      </c>
      <c r="T23" s="13">
        <f t="shared" si="5"/>
        <v>109.19</v>
      </c>
      <c r="U23" s="14" t="s">
        <v>86</v>
      </c>
      <c r="V23" s="15" t="s">
        <v>84</v>
      </c>
      <c r="W23" s="15" t="s">
        <v>2</v>
      </c>
      <c r="X23" s="15" t="s">
        <v>85</v>
      </c>
    </row>
    <row r="24" spans="1:25" ht="23.25" x14ac:dyDescent="0.35">
      <c r="A24">
        <v>23</v>
      </c>
      <c r="B24" s="9" t="s">
        <v>53</v>
      </c>
      <c r="C24" s="9" t="s">
        <v>54</v>
      </c>
      <c r="D24" s="9" t="s">
        <v>5</v>
      </c>
      <c r="E24" s="5" t="s">
        <v>24</v>
      </c>
      <c r="F24" s="8">
        <v>11.48</v>
      </c>
      <c r="G24" s="3">
        <v>0.5</v>
      </c>
      <c r="H24" s="1">
        <f t="shared" si="0"/>
        <v>11.98</v>
      </c>
      <c r="I24" s="1">
        <v>5</v>
      </c>
      <c r="J24" s="7">
        <f t="shared" si="1"/>
        <v>59.900000000000006</v>
      </c>
      <c r="K24" s="6">
        <v>10.58</v>
      </c>
      <c r="L24" s="6">
        <v>1</v>
      </c>
      <c r="M24" s="7">
        <f t="shared" si="2"/>
        <v>10.58</v>
      </c>
      <c r="N24" s="10">
        <v>11.8</v>
      </c>
      <c r="O24" s="6">
        <v>2</v>
      </c>
      <c r="P24" s="7">
        <f t="shared" si="3"/>
        <v>23.6</v>
      </c>
      <c r="Q24" s="10">
        <v>7.38</v>
      </c>
      <c r="R24" s="6">
        <v>2</v>
      </c>
      <c r="S24" s="7">
        <f t="shared" si="4"/>
        <v>14.76</v>
      </c>
      <c r="T24" s="13">
        <f t="shared" si="5"/>
        <v>108.84000000000002</v>
      </c>
      <c r="U24" s="14" t="s">
        <v>86</v>
      </c>
      <c r="V24" s="15" t="s">
        <v>84</v>
      </c>
      <c r="W24" s="15" t="s">
        <v>2</v>
      </c>
      <c r="X24" s="15" t="s">
        <v>85</v>
      </c>
    </row>
    <row r="25" spans="1:25" ht="23.25" x14ac:dyDescent="0.35">
      <c r="A25">
        <v>24</v>
      </c>
      <c r="B25" s="9" t="s">
        <v>48</v>
      </c>
      <c r="C25" s="9" t="s">
        <v>49</v>
      </c>
      <c r="D25" s="9" t="s">
        <v>12</v>
      </c>
      <c r="E25" s="5" t="s">
        <v>24</v>
      </c>
      <c r="F25" s="8">
        <v>10.28</v>
      </c>
      <c r="G25" s="3">
        <v>0.5</v>
      </c>
      <c r="H25" s="1">
        <f t="shared" si="0"/>
        <v>10.78</v>
      </c>
      <c r="I25" s="1">
        <v>5</v>
      </c>
      <c r="J25" s="7">
        <f t="shared" si="1"/>
        <v>53.9</v>
      </c>
      <c r="K25" s="6">
        <v>9.7799999999999994</v>
      </c>
      <c r="L25" s="6">
        <v>1</v>
      </c>
      <c r="M25" s="7">
        <f t="shared" si="2"/>
        <v>9.7799999999999994</v>
      </c>
      <c r="N25" s="10">
        <v>10.95</v>
      </c>
      <c r="O25" s="6">
        <v>2</v>
      </c>
      <c r="P25" s="7">
        <f t="shared" si="3"/>
        <v>21.9</v>
      </c>
      <c r="Q25" s="10">
        <v>11.25</v>
      </c>
      <c r="R25" s="6">
        <v>2</v>
      </c>
      <c r="S25" s="7">
        <f t="shared" si="4"/>
        <v>22.5</v>
      </c>
      <c r="T25" s="13">
        <f t="shared" si="5"/>
        <v>108.08</v>
      </c>
      <c r="U25" s="14" t="s">
        <v>86</v>
      </c>
      <c r="V25" s="15" t="s">
        <v>2</v>
      </c>
      <c r="W25" s="15" t="s">
        <v>85</v>
      </c>
      <c r="X25" s="15" t="s">
        <v>84</v>
      </c>
    </row>
    <row r="26" spans="1:25" ht="23.25" x14ac:dyDescent="0.35">
      <c r="A26">
        <v>25</v>
      </c>
      <c r="B26" s="9" t="s">
        <v>61</v>
      </c>
      <c r="C26" s="9" t="s">
        <v>7</v>
      </c>
      <c r="D26" s="9" t="s">
        <v>62</v>
      </c>
      <c r="E26" s="5" t="s">
        <v>24</v>
      </c>
      <c r="F26" s="8">
        <v>10.210000000000001</v>
      </c>
      <c r="G26" s="3">
        <v>0.5</v>
      </c>
      <c r="H26" s="1">
        <f t="shared" si="0"/>
        <v>10.71</v>
      </c>
      <c r="I26" s="1">
        <v>5</v>
      </c>
      <c r="J26" s="7">
        <f t="shared" si="1"/>
        <v>53.550000000000004</v>
      </c>
      <c r="K26" s="6">
        <v>9.65</v>
      </c>
      <c r="L26" s="6">
        <v>1</v>
      </c>
      <c r="M26" s="7">
        <f t="shared" si="2"/>
        <v>9.65</v>
      </c>
      <c r="N26" s="10">
        <v>10.130000000000001</v>
      </c>
      <c r="O26" s="6">
        <v>2</v>
      </c>
      <c r="P26" s="7">
        <f t="shared" si="3"/>
        <v>20.260000000000002</v>
      </c>
      <c r="Q26" s="10">
        <v>12.23</v>
      </c>
      <c r="R26" s="6">
        <v>2</v>
      </c>
      <c r="S26" s="7">
        <f t="shared" si="4"/>
        <v>24.46</v>
      </c>
      <c r="T26" s="13">
        <f t="shared" si="5"/>
        <v>107.92000000000002</v>
      </c>
      <c r="U26" s="14" t="s">
        <v>86</v>
      </c>
      <c r="V26" s="15" t="s">
        <v>84</v>
      </c>
      <c r="W26" s="15" t="s">
        <v>85</v>
      </c>
      <c r="X26" s="15" t="s">
        <v>2</v>
      </c>
    </row>
    <row r="29" spans="1:25" ht="26.25" x14ac:dyDescent="0.4">
      <c r="F29" s="1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3LFF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poste</cp:lastModifiedBy>
  <cp:lastPrinted>2017-07-17T08:43:45Z</cp:lastPrinted>
  <dcterms:created xsi:type="dcterms:W3CDTF">2016-07-19T18:26:05Z</dcterms:created>
  <dcterms:modified xsi:type="dcterms:W3CDTF">2017-09-09T18:45:13Z</dcterms:modified>
</cp:coreProperties>
</file>